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F:\DEP COMPTABLE\KITS\5. KIT IVA-390-347\1. MODELS 300-390\1. UTILITATS\A-SOLUTIONS\PLANTILLA INTRODUCCIÓ DE DADES\PLANTILLA INTRODUCCIÓ DADES (2023)\"/>
    </mc:Choice>
  </mc:AlternateContent>
  <xr:revisionPtr revIDLastSave="0" documentId="8_{67A06D41-2115-43E5-B763-7F081FDC01FE}" xr6:coauthVersionLast="47" xr6:coauthVersionMax="47" xr10:uidLastSave="{00000000-0000-0000-0000-000000000000}"/>
  <bookViews>
    <workbookView xWindow="-120" yWindow="-120" windowWidth="29040" windowHeight="15840" xr2:uid="{00000000-000D-0000-FFFF-FFFF00000000}"/>
  </bookViews>
  <sheets>
    <sheet name="AUTOLIQUIDACIÓ" sheetId="7" r:id="rId1"/>
    <sheet name="OPERADORS INTRACEE" sheetId="3" r:id="rId2"/>
    <sheet name="PRORRATA" sheetId="4" r:id="rId3"/>
    <sheet name="MANUAL" sheetId="6" r:id="rId4"/>
    <sheet name="DADES" sheetId="5" state="hidden" r:id="rId5"/>
    <sheet name="Hoja1" sheetId="1" state="hidden" r:id="rId6"/>
  </sheets>
  <externalReferences>
    <externalReference r:id="rId7"/>
  </externalReferences>
  <definedNames>
    <definedName name="_xlnm.Print_Area" localSheetId="0">AUTOLIQUIDACIÓ!$B$2:$CT$120</definedName>
    <definedName name="_xlnm.Print_Area" localSheetId="3">MANUAL!$B$1:$CT$77</definedName>
    <definedName name="_xlnm.Print_Area" localSheetId="1">'OPERADORS INTRACEE'!$C$1:$CU$155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7" l="1"/>
  <c r="B30" i="7"/>
  <c r="B32" i="7"/>
  <c r="B34" i="7"/>
  <c r="B36" i="7"/>
  <c r="AA28" i="7"/>
  <c r="AA30" i="7"/>
  <c r="AP30" i="7" s="1"/>
  <c r="AA32" i="7"/>
  <c r="AP32" i="7" s="1"/>
  <c r="AA34" i="7"/>
  <c r="AA36" i="7"/>
  <c r="CM73" i="7"/>
  <c r="CM75" i="7"/>
  <c r="CM77" i="7"/>
  <c r="BN71" i="7"/>
  <c r="BN69" i="7"/>
  <c r="BN28" i="7"/>
  <c r="M126" i="7"/>
  <c r="AP18" i="7"/>
  <c r="P20" i="7"/>
  <c r="P18" i="7"/>
  <c r="P16" i="7"/>
  <c r="P14" i="7"/>
  <c r="P12" i="7"/>
  <c r="AP89" i="7"/>
  <c r="AP87" i="7"/>
  <c r="P89" i="7"/>
  <c r="BN91" i="7"/>
  <c r="AP91" i="7"/>
  <c r="P91" i="7"/>
  <c r="AP14" i="7"/>
  <c r="AP20" i="7"/>
  <c r="AP28" i="7"/>
  <c r="CM30" i="7"/>
  <c r="BN30" i="7"/>
  <c r="P30" i="7" s="1"/>
  <c r="CM32" i="7"/>
  <c r="BN32" i="7"/>
  <c r="P32" i="7" s="1"/>
  <c r="BX38" i="7" l="1"/>
  <c r="AO112" i="7"/>
  <c r="BN89" i="7"/>
  <c r="AA49" i="7" l="1"/>
  <c r="AA47" i="7"/>
  <c r="AA45" i="7"/>
  <c r="AZ63" i="7"/>
  <c r="BN61" i="7"/>
  <c r="P61" i="7" s="1"/>
  <c r="B61" i="7"/>
  <c r="BN59" i="7"/>
  <c r="P59" i="7" s="1"/>
  <c r="B59" i="7"/>
  <c r="BN57" i="7"/>
  <c r="P57" i="7" s="1"/>
  <c r="B57" i="7"/>
  <c r="BN16" i="7"/>
  <c r="BP46" i="4"/>
  <c r="CB44" i="4"/>
  <c r="CB42" i="4"/>
  <c r="CB40" i="4"/>
  <c r="CB46" i="4" s="1"/>
  <c r="BN95" i="7"/>
  <c r="CB26" i="4"/>
  <c r="CB24" i="4"/>
  <c r="CB22" i="4"/>
  <c r="BD61" i="4"/>
  <c r="BD59" i="4"/>
  <c r="BD57" i="4"/>
  <c r="BD44" i="4"/>
  <c r="BD42" i="4"/>
  <c r="BD40" i="4"/>
  <c r="BD26" i="4"/>
  <c r="BD24" i="4"/>
  <c r="BD22" i="4"/>
  <c r="V28" i="4"/>
  <c r="V26" i="4"/>
  <c r="V30" i="4" s="1"/>
  <c r="V24" i="4"/>
  <c r="CM87" i="7"/>
  <c r="CM49" i="7"/>
  <c r="AO49" i="7" s="1"/>
  <c r="CM47" i="7"/>
  <c r="AO47" i="7" s="1"/>
  <c r="CM45" i="7"/>
  <c r="AO45" i="7" s="1"/>
  <c r="CM36" i="7"/>
  <c r="CM34" i="7"/>
  <c r="CM28" i="7"/>
  <c r="CM20" i="7"/>
  <c r="CM18" i="7"/>
  <c r="CM14" i="7"/>
  <c r="AP95" i="7"/>
  <c r="AP93" i="7"/>
  <c r="P95" i="7"/>
  <c r="P93" i="7"/>
  <c r="P87" i="7"/>
  <c r="P77" i="7"/>
  <c r="P75" i="7"/>
  <c r="P73" i="7"/>
  <c r="BN93" i="7"/>
  <c r="BN87" i="7"/>
  <c r="BN77" i="7"/>
  <c r="BN75" i="7"/>
  <c r="BN73" i="7"/>
  <c r="BN49" i="7"/>
  <c r="P49" i="7" s="1"/>
  <c r="BN47" i="7"/>
  <c r="P47" i="7" s="1"/>
  <c r="BN45" i="7"/>
  <c r="P45" i="7" s="1"/>
  <c r="BN36" i="7"/>
  <c r="P36" i="7" s="1"/>
  <c r="BN34" i="7"/>
  <c r="P34" i="7" s="1"/>
  <c r="P28" i="7"/>
  <c r="BN20" i="7"/>
  <c r="BN18" i="7"/>
  <c r="BN14" i="7"/>
  <c r="AI77" i="3"/>
  <c r="B105" i="7"/>
  <c r="CG4" i="4"/>
  <c r="BT4" i="4"/>
  <c r="AT4" i="4"/>
  <c r="J4" i="4"/>
  <c r="BV3" i="3"/>
  <c r="B49" i="7"/>
  <c r="B47" i="7"/>
  <c r="B45" i="7"/>
  <c r="BM41" i="7"/>
  <c r="AP36" i="7"/>
  <c r="AP34" i="7"/>
  <c r="BN64" i="6"/>
  <c r="BN62" i="6"/>
  <c r="BN60" i="6"/>
  <c r="AH40" i="3"/>
  <c r="CL40" i="3"/>
  <c r="AH83" i="3"/>
  <c r="CM153" i="3"/>
  <c r="AI153" i="3"/>
  <c r="AZ38" i="7" s="1"/>
  <c r="AH152" i="3"/>
  <c r="CL151" i="3"/>
  <c r="AH151" i="3"/>
  <c r="CL150" i="3"/>
  <c r="AH150" i="3"/>
  <c r="CL149" i="3"/>
  <c r="AH149" i="3"/>
  <c r="CL148" i="3"/>
  <c r="AH148" i="3"/>
  <c r="CL147" i="3"/>
  <c r="AH147" i="3"/>
  <c r="CL146" i="3"/>
  <c r="AH146" i="3"/>
  <c r="CL145" i="3"/>
  <c r="AH145" i="3"/>
  <c r="CL144" i="3"/>
  <c r="AH144" i="3"/>
  <c r="CL143" i="3"/>
  <c r="AH143" i="3"/>
  <c r="CL142" i="3"/>
  <c r="AH142" i="3"/>
  <c r="CL141" i="3"/>
  <c r="AH141" i="3"/>
  <c r="CL140" i="3"/>
  <c r="AH140" i="3"/>
  <c r="CL139" i="3"/>
  <c r="AH139" i="3"/>
  <c r="CL138" i="3"/>
  <c r="AH138" i="3"/>
  <c r="CL137" i="3"/>
  <c r="AH137" i="3"/>
  <c r="CL136" i="3"/>
  <c r="AH136" i="3"/>
  <c r="CL135" i="3"/>
  <c r="AH135" i="3"/>
  <c r="CL134" i="3"/>
  <c r="AH134" i="3"/>
  <c r="CL133" i="3"/>
  <c r="AH133" i="3"/>
  <c r="CL132" i="3"/>
  <c r="AH132" i="3"/>
  <c r="CL131" i="3"/>
  <c r="AH131" i="3"/>
  <c r="CL130" i="3"/>
  <c r="AH130" i="3"/>
  <c r="CL129" i="3"/>
  <c r="AH129" i="3"/>
  <c r="CL128" i="3"/>
  <c r="AH128" i="3"/>
  <c r="CL127" i="3"/>
  <c r="AH127" i="3"/>
  <c r="CL126" i="3"/>
  <c r="AH126" i="3"/>
  <c r="CL125" i="3"/>
  <c r="AH125" i="3"/>
  <c r="CL124" i="3"/>
  <c r="AH124" i="3"/>
  <c r="CL123" i="3"/>
  <c r="AH123" i="3"/>
  <c r="CL122" i="3"/>
  <c r="AH122" i="3"/>
  <c r="CL121" i="3"/>
  <c r="AH121" i="3"/>
  <c r="CL120" i="3"/>
  <c r="AH120" i="3"/>
  <c r="CL119" i="3"/>
  <c r="AH119" i="3"/>
  <c r="CL118" i="3"/>
  <c r="AH118" i="3"/>
  <c r="CL117" i="3"/>
  <c r="AH117" i="3"/>
  <c r="CL116" i="3"/>
  <c r="AH116" i="3"/>
  <c r="CL115" i="3"/>
  <c r="AH115" i="3"/>
  <c r="CL114" i="3"/>
  <c r="AH114" i="3"/>
  <c r="CL113" i="3"/>
  <c r="AH113" i="3"/>
  <c r="CL112" i="3"/>
  <c r="AH112" i="3"/>
  <c r="CL111" i="3"/>
  <c r="AH111" i="3"/>
  <c r="CL110" i="3"/>
  <c r="AH110" i="3"/>
  <c r="CL109" i="3"/>
  <c r="AH109" i="3"/>
  <c r="CL108" i="3"/>
  <c r="AH108" i="3"/>
  <c r="CL107" i="3"/>
  <c r="AH107" i="3"/>
  <c r="CL106" i="3"/>
  <c r="AH106" i="3"/>
  <c r="CL105" i="3"/>
  <c r="AH105" i="3"/>
  <c r="CL104" i="3"/>
  <c r="AH104" i="3"/>
  <c r="CL103" i="3"/>
  <c r="AH103" i="3"/>
  <c r="CL102" i="3"/>
  <c r="AH102" i="3"/>
  <c r="CL101" i="3"/>
  <c r="AH101" i="3"/>
  <c r="CL100" i="3"/>
  <c r="AH100" i="3"/>
  <c r="CL99" i="3"/>
  <c r="AH99" i="3"/>
  <c r="CL98" i="3"/>
  <c r="AH98" i="3"/>
  <c r="CL97" i="3"/>
  <c r="AH97" i="3"/>
  <c r="CL96" i="3"/>
  <c r="AH96" i="3"/>
  <c r="CL95" i="3"/>
  <c r="AH95" i="3"/>
  <c r="CL94" i="3"/>
  <c r="AH94" i="3"/>
  <c r="CL93" i="3"/>
  <c r="AH93" i="3"/>
  <c r="CL92" i="3"/>
  <c r="AH92" i="3"/>
  <c r="CL91" i="3"/>
  <c r="AH91" i="3"/>
  <c r="CL90" i="3"/>
  <c r="AH90" i="3"/>
  <c r="CL89" i="3"/>
  <c r="AH89" i="3"/>
  <c r="CL88" i="3"/>
  <c r="AH88" i="3"/>
  <c r="CL87" i="3"/>
  <c r="AH87" i="3"/>
  <c r="CL86" i="3"/>
  <c r="AH86" i="3"/>
  <c r="CL85" i="3"/>
  <c r="AH85" i="3"/>
  <c r="CL84" i="3"/>
  <c r="AH84" i="3"/>
  <c r="CL83" i="3"/>
  <c r="CL75" i="3"/>
  <c r="CL74" i="3"/>
  <c r="CL73" i="3"/>
  <c r="CL72" i="3"/>
  <c r="CL71" i="3"/>
  <c r="CL70" i="3"/>
  <c r="CL69" i="3"/>
  <c r="CL67" i="3"/>
  <c r="CL65" i="3"/>
  <c r="CL64" i="3"/>
  <c r="CL63" i="3"/>
  <c r="CL62" i="3"/>
  <c r="CL61" i="3"/>
  <c r="CL60" i="3"/>
  <c r="CL59" i="3"/>
  <c r="CL58" i="3"/>
  <c r="CL57" i="3"/>
  <c r="CL56" i="3"/>
  <c r="CL55" i="3"/>
  <c r="CL54" i="3"/>
  <c r="CL53" i="3"/>
  <c r="CL52" i="3"/>
  <c r="CL51" i="3"/>
  <c r="CL50" i="3"/>
  <c r="CL49" i="3"/>
  <c r="CL48" i="3"/>
  <c r="CL47" i="3"/>
  <c r="CL46" i="3"/>
  <c r="CL45" i="3"/>
  <c r="CL44" i="3"/>
  <c r="CL43" i="3"/>
  <c r="CL42" i="3"/>
  <c r="CL41" i="3"/>
  <c r="CL39" i="3"/>
  <c r="CL38" i="3"/>
  <c r="CL37" i="3"/>
  <c r="CL36" i="3"/>
  <c r="CL35" i="3"/>
  <c r="CL34" i="3"/>
  <c r="CL33" i="3"/>
  <c r="CL32" i="3"/>
  <c r="CL31" i="3"/>
  <c r="CL30" i="3"/>
  <c r="CL29" i="3"/>
  <c r="CL28" i="3"/>
  <c r="CL27" i="3"/>
  <c r="CL26" i="3"/>
  <c r="CL25" i="3"/>
  <c r="CL24" i="3"/>
  <c r="CL23" i="3"/>
  <c r="CL22" i="3"/>
  <c r="CL21" i="3"/>
  <c r="CL20" i="3"/>
  <c r="CL19" i="3"/>
  <c r="CL18" i="3"/>
  <c r="CL17" i="3"/>
  <c r="CL16" i="3"/>
  <c r="CL15" i="3"/>
  <c r="CL14" i="3"/>
  <c r="CL13" i="3"/>
  <c r="CL12" i="3"/>
  <c r="CL11" i="3"/>
  <c r="CL10" i="3"/>
  <c r="CL9" i="3"/>
  <c r="CL8" i="3"/>
  <c r="CL7" i="3"/>
  <c r="AH65" i="3"/>
  <c r="AH67" i="3"/>
  <c r="AH69" i="3"/>
  <c r="AH70" i="3"/>
  <c r="AH71" i="3"/>
  <c r="AH72" i="3"/>
  <c r="AH73" i="3"/>
  <c r="AH74" i="3"/>
  <c r="AH75" i="3"/>
  <c r="AH36" i="3"/>
  <c r="AH37" i="3"/>
  <c r="AH38" i="3"/>
  <c r="AH39" i="3"/>
  <c r="AH41" i="3"/>
  <c r="AH42" i="3"/>
  <c r="AH43" i="3"/>
  <c r="AH44" i="3"/>
  <c r="AH45" i="3"/>
  <c r="AH46" i="3"/>
  <c r="AH47" i="3"/>
  <c r="AH48" i="3"/>
  <c r="AH49" i="3"/>
  <c r="AH50" i="3"/>
  <c r="AH51" i="3"/>
  <c r="AH52" i="3"/>
  <c r="AH53" i="3"/>
  <c r="AH54" i="3"/>
  <c r="AH55" i="3"/>
  <c r="AH56" i="3"/>
  <c r="AH57" i="3"/>
  <c r="AH58" i="3"/>
  <c r="AH59" i="3"/>
  <c r="AH60" i="3"/>
  <c r="AH61" i="3"/>
  <c r="AH62" i="3"/>
  <c r="AH63" i="3"/>
  <c r="AH64" i="3"/>
  <c r="AH8" i="3"/>
  <c r="AH9" i="3"/>
  <c r="AH10" i="3"/>
  <c r="AH11" i="3"/>
  <c r="AH12" i="3"/>
  <c r="AH13" i="3"/>
  <c r="AH14" i="3"/>
  <c r="AH15" i="3"/>
  <c r="AH16" i="3"/>
  <c r="AH17" i="3"/>
  <c r="AH18" i="3"/>
  <c r="AH19" i="3"/>
  <c r="AH20" i="3"/>
  <c r="AH21" i="3"/>
  <c r="AH22" i="3"/>
  <c r="AH23" i="3"/>
  <c r="AH24" i="3"/>
  <c r="AH25" i="3"/>
  <c r="AH26" i="3"/>
  <c r="AH27" i="3"/>
  <c r="AH28" i="3"/>
  <c r="AH29" i="3"/>
  <c r="AH30" i="3"/>
  <c r="AH31" i="3"/>
  <c r="AH32" i="3"/>
  <c r="AH33" i="3"/>
  <c r="AH34" i="3"/>
  <c r="AH35" i="3"/>
  <c r="AH7" i="3"/>
  <c r="AR63" i="4"/>
  <c r="BD63" i="4"/>
  <c r="AR46" i="4"/>
  <c r="BD46" i="4"/>
  <c r="H30" i="4"/>
  <c r="BP28" i="4"/>
  <c r="AR28" i="4"/>
  <c r="CB28" i="4"/>
  <c r="BD28" i="4"/>
  <c r="V22" i="4"/>
  <c r="CM77" i="3"/>
  <c r="AB105" i="7" s="1"/>
  <c r="AH76" i="3"/>
  <c r="BX28" i="6"/>
  <c r="AY28" i="6" l="1"/>
  <c r="BM126" i="7"/>
  <c r="AR126" i="7"/>
  <c r="CN126" i="7" l="1"/>
  <c r="BX1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Albert</author>
  </authors>
  <commentList>
    <comment ref="AY2" authorId="0" shapeId="0" xr:uid="{00000000-0006-0000-0000-000001000000}">
      <text>
        <r>
          <rPr>
            <sz val="10"/>
            <color indexed="81"/>
            <rFont val="Tahoma"/>
            <family val="2"/>
          </rPr>
          <t xml:space="preserve">Només cal omplir-lo si fa activitats amb règims d'IVA diferents.
</t>
        </r>
      </text>
    </comment>
    <comment ref="V7" authorId="0" shapeId="0" xr:uid="{00000000-0006-0000-0000-000002000000}">
      <text>
        <r>
          <rPr>
            <u/>
            <sz val="9"/>
            <color indexed="23"/>
            <rFont val="Arial"/>
            <family val="2"/>
          </rPr>
          <t xml:space="preserve">IVA GENERAL
</t>
        </r>
        <r>
          <rPr>
            <sz val="9"/>
            <color indexed="23"/>
            <rFont val="Arial"/>
            <family val="2"/>
          </rPr>
          <t>(Operacions interiors)</t>
        </r>
        <r>
          <rPr>
            <u/>
            <sz val="4"/>
            <color indexed="23"/>
            <rFont val="Arial"/>
            <family val="2"/>
          </rPr>
          <t xml:space="preserve">
</t>
        </r>
        <r>
          <rPr>
            <sz val="8"/>
            <color indexed="23"/>
            <rFont val="Arial"/>
            <family val="2"/>
          </rPr>
          <t>Són les operacions  més usuals, les que es produeixen en el territori d’aplicació de l’impost que és Espanya sense Canàries, Ceuta i Melilla.
Si es fa la venda d'un bé immobilitzat (actius) s'han de posar les bases i les quotes al proper apartat.</t>
        </r>
      </text>
    </comment>
    <comment ref="AV7" authorId="0" shapeId="0" xr:uid="{00000000-0006-0000-0000-000003000000}">
      <text>
        <r>
          <rPr>
            <b/>
            <u/>
            <sz val="8"/>
            <color indexed="23"/>
            <rFont val="Arial"/>
            <family val="2"/>
          </rPr>
          <t>VENDES DE BÉNS D'INVERSIÓ</t>
        </r>
        <r>
          <rPr>
            <b/>
            <sz val="8"/>
            <color indexed="23"/>
            <rFont val="Arial"/>
            <family val="2"/>
          </rPr>
          <t xml:space="preserve">
</t>
        </r>
        <r>
          <rPr>
            <sz val="8"/>
            <color indexed="23"/>
            <rFont val="Arial"/>
            <family val="2"/>
          </rPr>
          <t>Quan l’empresa ven algun bé d’immobilitzat: mobiliari, maquinària, vehicles, etc. ha de posar la informació en aquest apartat</t>
        </r>
      </text>
    </comment>
    <comment ref="BT7" authorId="0" shapeId="0" xr:uid="{00000000-0006-0000-0000-000004000000}">
      <text>
        <r>
          <rPr>
            <u/>
            <sz val="8"/>
            <color indexed="23"/>
            <rFont val="Arial"/>
            <family val="2"/>
          </rPr>
          <t>COMPRES DE BÉNS I SERVEIS A L'INTERIOR DEL TERRITORI</t>
        </r>
        <r>
          <rPr>
            <sz val="8"/>
            <color indexed="23"/>
            <rFont val="Arial"/>
            <family val="2"/>
          </rPr>
          <t xml:space="preserve">
Podem definir els béns corrents com aquells que normalment coneixem com a compres i despeses. Els béns d’inversió tenen un apartat especial per anotar les quantitats que posem en els immobilitzats de l'empresa.
</t>
        </r>
      </text>
    </comment>
    <comment ref="CR7" authorId="0" shapeId="0" xr:uid="{00000000-0006-0000-0000-000005000000}">
      <text>
        <r>
          <rPr>
            <b/>
            <u/>
            <sz val="8"/>
            <color indexed="23"/>
            <rFont val="Arial"/>
            <family val="2"/>
          </rPr>
          <t>VENDES DE BÉNS D'INVERSIÓ</t>
        </r>
        <r>
          <rPr>
            <b/>
            <sz val="8"/>
            <color indexed="23"/>
            <rFont val="Arial"/>
            <family val="2"/>
          </rPr>
          <t xml:space="preserve">
</t>
        </r>
        <r>
          <rPr>
            <sz val="8"/>
            <color indexed="23"/>
            <rFont val="Arial"/>
            <family val="2"/>
          </rPr>
          <t>Quan l’empresa compra algun bé d’immobilitzat: mobiliari, maquinària, vehicles, etc. ha de posar la informació en aquest apartat</t>
        </r>
      </text>
    </comment>
    <comment ref="V23" authorId="1" shapeId="0" xr:uid="{00000000-0006-0000-0000-000006000000}">
      <text>
        <r>
          <rPr>
            <u/>
            <sz val="9"/>
            <color indexed="81"/>
            <rFont val="Tahoma"/>
            <family val="2"/>
          </rPr>
          <t>A</t>
        </r>
        <r>
          <rPr>
            <u/>
            <sz val="8"/>
            <color indexed="81"/>
            <rFont val="Arial"/>
            <family val="2"/>
          </rPr>
          <t>DQUISICIONS INTRACOMUNITÀRIES DE BÉNS</t>
        </r>
        <r>
          <rPr>
            <sz val="8"/>
            <color indexed="81"/>
            <rFont val="Arial"/>
            <family val="2"/>
          </rPr>
          <t xml:space="preserve">
Aquest apartat s'omple amb la informació posada en l'apartat d'IVA suportat- adquisició comunitària de béns donat que quan es fa una compra intracomunitària de béns s'ha de posar la mateixa quantitat com a IVA suportat i repercutit.</t>
        </r>
        <r>
          <rPr>
            <sz val="4"/>
            <color indexed="81"/>
            <rFont val="Arial"/>
            <family val="2"/>
          </rPr>
          <t xml:space="preserve">
</t>
        </r>
        <r>
          <rPr>
            <u/>
            <sz val="8"/>
            <color indexed="81"/>
            <rFont val="Arial"/>
            <family val="2"/>
          </rPr>
          <t xml:space="preserve">Operacions intracee
</t>
        </r>
        <r>
          <rPr>
            <sz val="8"/>
            <color indexed="81"/>
            <rFont val="Arial"/>
            <family val="2"/>
          </rPr>
          <t xml:space="preserve">
Són les compres fetes a  altres països de la Unió Europea. Quan en fa, el proveïdor no  posa l’IVA a la factura doncs la gestió es fa en el país de destí (Espanya) i pewr això  cal declarar-lo (en aquest apartat) com a IVA repercutit, i al mateix temps, si s’escau, descomptar-lo (en l’apartat d’IVA suportat).
Per tant, les quantitats que hi ha a l'apartat d'adquisicións intracomunitàries de béns ha de ser el mateix.
</t>
        </r>
      </text>
    </comment>
    <comment ref="AV23" authorId="0" shapeId="0" xr:uid="{00000000-0006-0000-0000-000007000000}">
      <text>
        <r>
          <rPr>
            <u/>
            <sz val="8"/>
            <color indexed="81"/>
            <rFont val="Arial"/>
            <family val="2"/>
          </rPr>
          <t xml:space="preserve">ADQUISICIONS INTRACOMUNITÀRIES DE SERVEIS
</t>
        </r>
        <r>
          <rPr>
            <sz val="8"/>
            <color indexed="81"/>
            <rFont val="Arial"/>
            <family val="2"/>
          </rPr>
          <t xml:space="preserve">La majoria de serveis fets a països de la UE es meriten a Espanya. Aquest apartat s'omple  amb  la </t>
        </r>
        <r>
          <rPr>
            <b/>
            <sz val="8"/>
            <color indexed="81"/>
            <rFont val="Arial"/>
            <family val="2"/>
          </rPr>
          <t>informació  posada</t>
        </r>
        <r>
          <rPr>
            <sz val="8"/>
            <color indexed="81"/>
            <rFont val="Arial"/>
            <family val="2"/>
          </rPr>
          <t xml:space="preserve">  en  l'apartat d'</t>
        </r>
        <r>
          <rPr>
            <b/>
            <sz val="8"/>
            <color indexed="81"/>
            <rFont val="Arial"/>
            <family val="2"/>
          </rPr>
          <t>IVA  suportat- adquisició comunitària de serveis</t>
        </r>
        <r>
          <rPr>
            <sz val="8"/>
            <color indexed="81"/>
            <rFont val="Arial"/>
            <family val="2"/>
          </rPr>
          <t xml:space="preserve"> donat que, quan es rep un servei intracomunitàri cal posar la mateixa quantitat com a IVA suportat i repercutit.
</t>
        </r>
        <r>
          <rPr>
            <u/>
            <sz val="8"/>
            <color indexed="81"/>
            <rFont val="Arial"/>
            <family val="2"/>
          </rPr>
          <t>Operacions intracee</t>
        </r>
        <r>
          <rPr>
            <sz val="8"/>
            <color indexed="81"/>
            <rFont val="Arial"/>
            <family val="2"/>
          </rPr>
          <t xml:space="preserve">
Són els serveis rebuts d'altres països de la Unió Europea. Quan en fa, el creditor no  posa l’IVA a la factura doncs aquesta gestió es fa en el país de destí (Espanya) i per això  cal declarar-lo (en aquest apartat) com a IVA repercutit, i al mateix temps, si s’escau, descomptar-lo (en l’apartat d’IVA suportat).
Per tant, les quantitats que hi ha a l'apartat d'adquisicións intracomunitàries de serveis ha de ser el mateix.
 </t>
        </r>
        <r>
          <rPr>
            <b/>
            <sz val="8"/>
            <color indexed="23"/>
            <rFont val="Arial"/>
            <family val="2"/>
          </rPr>
          <t xml:space="preserve">
</t>
        </r>
      </text>
    </comment>
    <comment ref="BT23" authorId="0" shapeId="0" xr:uid="{00000000-0006-0000-0000-000008000000}">
      <text>
        <r>
          <rPr>
            <u/>
            <sz val="8"/>
            <color indexed="23"/>
            <rFont val="Arial"/>
            <family val="2"/>
          </rPr>
          <t>COMPRES DE BÉNS A ALTRES PAÏSOS COMUNITARIS (UE</t>
        </r>
        <r>
          <rPr>
            <sz val="8"/>
            <color indexed="23"/>
            <rFont val="Arial"/>
            <family val="2"/>
          </rPr>
          <t xml:space="preserve">)
         (s'han de declarar també com a IVA repercutit)
Aquest apartat és per posar les dades del total de compres fetes a països de la Unió Europea en el cas que el IVA sigui deduïble. Recordi que quan fa una d’aquestes compres, el proveïdor no  posa l’IVA a la factura i el que cal fer és declarar-lo en aquest apartat i al mateix temps s'anota també a l'apartat de l'IVA repercutit. Per tant, les quantitats que posi en aquest apartat han d’anar també a l’apartat Adquisicions intracomunitàries- Béns corrents de l’IVA suportat
</t>
        </r>
      </text>
    </comment>
    <comment ref="CR23" authorId="0" shapeId="0" xr:uid="{00000000-0006-0000-0000-000009000000}">
      <text>
        <r>
          <rPr>
            <u/>
            <sz val="8"/>
            <color indexed="23"/>
            <rFont val="Arial"/>
            <family val="2"/>
          </rPr>
          <t>COMPRES DE SERVEIS A ALTRES PAÏSOS DE LA COMUNITAT (UE)</t>
        </r>
        <r>
          <rPr>
            <sz val="8"/>
            <color indexed="23"/>
            <rFont val="Arial"/>
            <family val="2"/>
          </rPr>
          <t xml:space="preserve">
                            s'ha de posar també com a IVA repercutit)
Aquest apartat està pensat per els serveis contractats a altres països de la UE. Recordi que quan li fan un servei el proveïdor no  posa l’IVA a la factura i el que cal fer és declarar-lo en aquest apartat i al mateix temps s'anota també a l'apartat de l'IVA repercutit. Per tant, les quantitats que posi en aquest apartat han d’anar també a l’apartat Adquisicions intracomunitàries- Serveis
</t>
        </r>
      </text>
    </comment>
    <comment ref="CR39" authorId="0" shapeId="0" xr:uid="{00000000-0006-0000-0000-00000A000000}">
      <text>
        <r>
          <rPr>
            <u/>
            <sz val="8"/>
            <color indexed="23"/>
            <rFont val="Arial"/>
            <family val="2"/>
          </rPr>
          <t>INVERSIÓ DE SUBJECTE PASSIU (Factures rebudes)</t>
        </r>
        <r>
          <rPr>
            <sz val="8"/>
            <color indexed="23"/>
            <rFont val="Arial"/>
            <family val="2"/>
          </rPr>
          <t xml:space="preserve">
La inversió del subjecte passiu consisteix en en traspassar les obligacions de declarar l’IVA al que rep la feina o el servei. Això passa en algunes operacions amb tercers països i, darrerament, en algunes operacions immobiliàries.  Es  una situació similar a la explicada en les operacions amb la UE, el proveïdor no ens posa l’IVA i, per tant l’empresa l’ha de posar com a repercutit i com a suportat. Posi les quantitats a l'apartat de l'IVA SUPORTAT. Inversió del subjecte passiu i el programa ja les copiarà en aquest apartat
</t>
        </r>
        <r>
          <rPr>
            <u/>
            <sz val="8"/>
            <color indexed="23"/>
            <rFont val="Arial"/>
            <family val="2"/>
          </rPr>
          <t xml:space="preserve">
Casos d'inversió del subjecte passiu
</t>
        </r>
        <r>
          <rPr>
            <sz val="8"/>
            <color indexed="23"/>
            <rFont val="Arial"/>
            <family val="2"/>
          </rPr>
          <t xml:space="preserve">- Serveis relacionats amb  drets d'emissió, reduccions certificades d'emissions i unitats de reducció d'emissions de gasos d'efecte hivernacle.
- Lliuraments de béns immobles efectuades com a conseqüència d'un </t>
        </r>
        <r>
          <rPr>
            <b/>
            <sz val="8"/>
            <color indexed="23"/>
            <rFont val="Arial"/>
            <family val="2"/>
          </rPr>
          <t>procés concursal</t>
        </r>
        <r>
          <rPr>
            <sz val="8"/>
            <color indexed="23"/>
            <rFont val="Arial"/>
            <family val="2"/>
          </rPr>
          <t xml:space="preserve">.
- Lliuraments de béns immobles exemptes a què es refereixen els apartats 20è(terrenys rústics)  i 22è ( segones transmissions i posteriors d'immobles) de l'article 20.U, de la Llei d'IVA en les quals el subjecte passiu hagi renunciat a l'exempció de l'impost.
- Lliuraments de béns immobles efectuades en execució de la garantia constituïda sobre els béns immobles, entenent-se, així mateix, que s'executa la garantia quan es transmet l'immoble a canvi de l'extinció total o parcial del deute garantit o de l'obligació d'extingir la referida deute per l'adquirent.
- Execucions d'obra, amb o sense aportació de materials, així com les cessions de personal per a la seva realització, conseqüència de </t>
        </r>
        <r>
          <rPr>
            <b/>
            <sz val="8"/>
            <color indexed="23"/>
            <rFont val="Arial"/>
            <family val="2"/>
          </rPr>
          <t>contractes directament formalitzats entre e</t>
        </r>
        <r>
          <rPr>
            <sz val="8"/>
            <color indexed="23"/>
            <rFont val="Arial"/>
            <family val="2"/>
          </rPr>
          <t xml:space="preserve">l </t>
        </r>
        <r>
          <rPr>
            <b/>
            <sz val="8"/>
            <color indexed="23"/>
            <rFont val="Arial"/>
            <family val="2"/>
          </rPr>
          <t>promotor i el contractista</t>
        </r>
        <r>
          <rPr>
            <sz val="8"/>
            <color indexed="23"/>
            <rFont val="Arial"/>
            <family val="2"/>
          </rPr>
          <t xml:space="preserve"> que tinguin per objecte la urbanització de terrenys o la construcció o rehabilitació d'edificacions.
- Rehabilitacions de localsl de negocis per part de l'arrendatari. Les obres de rehabilitació podran dur-se a terme en edificacions que siguin propietat tant del rehabilitador com de tercers.
</t>
        </r>
      </text>
    </comment>
    <comment ref="V52" authorId="1" shapeId="0" xr:uid="{00000000-0006-0000-0000-00000B000000}">
      <text>
        <r>
          <rPr>
            <u/>
            <sz val="9"/>
            <color indexed="81"/>
            <rFont val="Tahoma"/>
            <family val="2"/>
          </rPr>
          <t>A</t>
        </r>
        <r>
          <rPr>
            <u/>
            <sz val="8"/>
            <color indexed="81"/>
            <rFont val="Arial"/>
            <family val="2"/>
          </rPr>
          <t>DQUISICIONS INTRACOMUNITÀRIES DE BÉNS D'INVERSIÓ</t>
        </r>
        <r>
          <rPr>
            <sz val="8"/>
            <color indexed="81"/>
            <rFont val="Arial"/>
            <family val="2"/>
          </rPr>
          <t xml:space="preserve">
Aquest apartat s'omple amb la informació posada en l'apartat d'IVA suportat- adquisició comunitària de béns d'inversió donat que quan es fa una compra intracomunitària de béns d'inversió s'ha de posar la mateixa quantitat com a IVA suportat i repercutit.</t>
        </r>
        <r>
          <rPr>
            <sz val="4"/>
            <color indexed="81"/>
            <rFont val="Arial"/>
            <family val="2"/>
          </rPr>
          <t xml:space="preserve">
</t>
        </r>
        <r>
          <rPr>
            <u/>
            <sz val="8"/>
            <color indexed="81"/>
            <rFont val="Arial"/>
            <family val="2"/>
          </rPr>
          <t xml:space="preserve">Operacions intracee
</t>
        </r>
        <r>
          <rPr>
            <sz val="8"/>
            <color indexed="81"/>
            <rFont val="Arial"/>
            <family val="2"/>
          </rPr>
          <t xml:space="preserve">
Són les compres fetes a  altres països de la Unió Europea. Quan en fa, el proveïdor no  posa l’IVA a la factura doncs la gestió es fa en el país de destí (Espanya) i pewr això  cal declarar-lo (en aquest apartat) com a IVA repercutit, i al mateix temps, si s’escau, descomptar-lo (en l’apartat d’IVA suportat).
Per tant, les quantitats que hi ha a l'apartat d'adquisicións intracomunitàries de béns d'inversió ha de ser el mateix.
</t>
        </r>
      </text>
    </comment>
    <comment ref="BT52" authorId="0" shapeId="0" xr:uid="{00000000-0006-0000-0000-00000C000000}">
      <text>
        <r>
          <rPr>
            <u/>
            <sz val="8"/>
            <color indexed="23"/>
            <rFont val="Arial"/>
            <family val="2"/>
          </rPr>
          <t>COMPRES DE BÉNS D'INVERSIÓ A ALTRES PAÏSOS COMUNITARIS (UE</t>
        </r>
        <r>
          <rPr>
            <sz val="8"/>
            <color indexed="23"/>
            <rFont val="Arial"/>
            <family val="2"/>
          </rPr>
          <t xml:space="preserve">)
         (s'han de declarar també com a IVA repercutit)
Aquest apartat és per posar les dades del total de compres de béns d'inversió fetes a països de la Unió Europea en el cas que el IVA sigui deduïble. Recordi que quan fa una d’aquestes compres, el proveïdor no  posa l’IVA a la factura i el que cal fer és declarar-lo en aquest apartat i al mateix temps s'anota també a l'apartat de l'IVA repercutit. Per tant, les quantitats que posi en aquest apartat han d’anar també a l’apartat Adquisicions intracomunitàries- Béns d'Inversió de l’IVA repercutit
</t>
        </r>
      </text>
    </comment>
    <comment ref="BT64" authorId="0" shapeId="0" xr:uid="{00000000-0006-0000-0000-00000D000000}">
      <text>
        <r>
          <rPr>
            <u/>
            <sz val="8"/>
            <color indexed="23"/>
            <rFont val="Arial"/>
            <family val="2"/>
          </rPr>
          <t>IMPORTACIONS DE TERCERS PAÏSOS (fora de l'UE)</t>
        </r>
        <r>
          <rPr>
            <sz val="8"/>
            <color indexed="23"/>
            <rFont val="Arial"/>
            <family val="2"/>
          </rPr>
          <t xml:space="preserve">
Quan l’empresa importa un bé corrent (és a dir que no és d’inversió), ha de passar per la duana i pagar el corresponent IVA. Aquest apartat està pensat per descomptar-lo  del repercutit quan l’empresa en te el dret.
Els béns d’inversió tenen un apartat específic malgrat que moltes empreses no fan la diferenciació. Si compra fora de la CE béns d'inversió els ha de posar en l'apartat posterior.
</t>
        </r>
      </text>
    </comment>
    <comment ref="CR64" authorId="0" shapeId="0" xr:uid="{00000000-0006-0000-0000-00000E000000}">
      <text>
        <r>
          <rPr>
            <u/>
            <sz val="8"/>
            <color indexed="23"/>
            <rFont val="Arial"/>
            <family val="2"/>
          </rPr>
          <t>IMPORTACIONS DE BÉNS D'INVERSIÓ</t>
        </r>
        <r>
          <rPr>
            <sz val="8"/>
            <color indexed="23"/>
            <rFont val="Arial"/>
            <family val="2"/>
          </rPr>
          <t xml:space="preserve">
Aquest apartat està pensat per declarar els béns d'inversió que són els que n'anomanem els immobilitzats ja que tenen una durada a l'empresa superior a l'any. És obligatòria aquesta distinció</t>
        </r>
      </text>
    </comment>
    <comment ref="V82" authorId="0" shapeId="0" xr:uid="{00000000-0006-0000-0000-00000F000000}">
      <text>
        <r>
          <rPr>
            <b/>
            <u/>
            <sz val="8"/>
            <color indexed="23"/>
            <rFont val="Arial"/>
            <family val="2"/>
          </rPr>
          <t>MODIFICACIONS DE FACTURES EMESES</t>
        </r>
        <r>
          <rPr>
            <b/>
            <sz val="8"/>
            <color indexed="23"/>
            <rFont val="Arial"/>
            <family val="2"/>
          </rPr>
          <t xml:space="preserve">
 Apartat per posar les quantitats de les factures rectificatives de tot tipus de vendes. L'import ha de ser en negatiu.</t>
        </r>
      </text>
    </comment>
    <comment ref="AV82" authorId="0" shapeId="0" xr:uid="{00000000-0006-0000-0000-000010000000}">
      <text>
        <r>
          <rPr>
            <b/>
            <u/>
            <sz val="8"/>
            <color indexed="23"/>
            <rFont val="Arial"/>
            <family val="2"/>
          </rPr>
          <t xml:space="preserve">MODIFICACIÓ DE FACTURES EMESES AMB RECÀRREC D'EQUIVALÈNCIA </t>
        </r>
        <r>
          <rPr>
            <b/>
            <sz val="8"/>
            <color indexed="23"/>
            <rFont val="Arial"/>
            <family val="2"/>
          </rPr>
          <t xml:space="preserve">
Apartat per posar les quantitats de les factures rectificatives que afecten a recàrrecs d'equivalència. S'ha de posar en negatiu.</t>
        </r>
      </text>
    </comment>
    <comment ref="BT82" authorId="0" shapeId="0" xr:uid="{00000000-0006-0000-0000-000011000000}">
      <text>
        <r>
          <rPr>
            <b/>
            <u/>
            <sz val="8"/>
            <color indexed="23"/>
            <rFont val="Arial"/>
            <family val="2"/>
          </rPr>
          <t xml:space="preserve">MODIFICACIÓ DE FACTURES REBUDES
</t>
        </r>
        <r>
          <rPr>
            <b/>
            <sz val="8"/>
            <color indexed="23"/>
            <rFont val="Arial"/>
            <family val="2"/>
          </rPr>
          <t xml:space="preserve">                  (Rectificatives)
 </t>
        </r>
        <r>
          <rPr>
            <sz val="8"/>
            <color indexed="23"/>
            <rFont val="Arial"/>
            <family val="2"/>
          </rPr>
          <t>Apartat per posar les quantitats de les factures rectificatives de tot tipus de compres o serveis rebuts. L'import ha de ser en negatiu.</t>
        </r>
      </text>
    </comment>
    <comment ref="CR82" authorId="0" shapeId="0" xr:uid="{00000000-0006-0000-0000-000012000000}">
      <text>
        <r>
          <rPr>
            <u/>
            <sz val="8"/>
            <color indexed="23"/>
            <rFont val="Arial"/>
            <family val="2"/>
          </rPr>
          <t xml:space="preserve">OPERACIONS INTERIORS
</t>
        </r>
        <r>
          <rPr>
            <sz val="8"/>
            <color indexed="23"/>
            <rFont val="Arial"/>
            <family val="2"/>
          </rPr>
          <t xml:space="preserve">Les operacions interiors són les més usuals, les que es produeixen en el territori d’aplicació de l’impost que és Espanya sense Ceuta i Melilla.
</t>
        </r>
      </text>
    </comment>
    <comment ref="S103" authorId="0" shapeId="0" xr:uid="{00000000-0006-0000-0000-000013000000}">
      <text>
        <r>
          <rPr>
            <u/>
            <sz val="4"/>
            <color indexed="23"/>
            <rFont val="Arial"/>
            <family val="2"/>
          </rPr>
          <t xml:space="preserve">
</t>
        </r>
        <r>
          <rPr>
            <u/>
            <sz val="8"/>
            <color indexed="23"/>
            <rFont val="Arial"/>
            <family val="2"/>
          </rPr>
          <t>FACTURACIÓ DE BÉNS I SERVEIS A ALTRES PAÏSOS DE LA UE (factures emeses</t>
        </r>
        <r>
          <rPr>
            <u/>
            <sz val="4"/>
            <color indexed="23"/>
            <rFont val="Arial"/>
            <family val="2"/>
          </rPr>
          <t xml:space="preserve">)
</t>
        </r>
        <r>
          <rPr>
            <sz val="4"/>
            <color indexed="23"/>
            <rFont val="Arial"/>
            <family val="2"/>
          </rPr>
          <t xml:space="preserve">
</t>
        </r>
        <r>
          <rPr>
            <sz val="8"/>
            <color indexed="23"/>
            <rFont val="Arial"/>
            <family val="2"/>
          </rPr>
          <t>Apartat és per declarar la base imposable de tots els béns venuts prestats a països de la CE. Es fa constar en aquest apartat aquests lliuraments que estan exemptes i tributen en el país de destí.</t>
        </r>
      </text>
    </comment>
    <comment ref="AP103" authorId="0" shapeId="0" xr:uid="{00000000-0006-0000-0000-000014000000}">
      <text>
        <r>
          <rPr>
            <u/>
            <sz val="4"/>
            <color indexed="23"/>
            <rFont val="Arial"/>
            <family val="2"/>
          </rPr>
          <t xml:space="preserve">
</t>
        </r>
        <r>
          <rPr>
            <u/>
            <sz val="8"/>
            <color indexed="23"/>
            <rFont val="Arial"/>
            <family val="2"/>
          </rPr>
          <t>FACTURACIÓ DE BÉNS I SERVEIS A ALTRES PAÏSOS DE LA UE (factures emeses</t>
        </r>
        <r>
          <rPr>
            <u/>
            <sz val="4"/>
            <color indexed="23"/>
            <rFont val="Arial"/>
            <family val="2"/>
          </rPr>
          <t xml:space="preserve">)
</t>
        </r>
        <r>
          <rPr>
            <sz val="4"/>
            <color indexed="23"/>
            <rFont val="Arial"/>
            <family val="2"/>
          </rPr>
          <t xml:space="preserve">
</t>
        </r>
        <r>
          <rPr>
            <sz val="8"/>
            <color indexed="23"/>
            <rFont val="Arial"/>
            <family val="2"/>
          </rPr>
          <t>Apartat és per declarar la base imposable de tots els serveis prestats a països de la CE. Es fa constar en aquest apartat aquests lliuraments que estan exemptes i tributen en el país de destí.</t>
        </r>
      </text>
    </comment>
    <comment ref="BU103" authorId="0" shapeId="0" xr:uid="{00000000-0006-0000-0000-000015000000}">
      <text>
        <r>
          <rPr>
            <u/>
            <sz val="4"/>
            <color indexed="23"/>
            <rFont val="Arial"/>
            <family val="2"/>
          </rPr>
          <t xml:space="preserve">
</t>
        </r>
        <r>
          <rPr>
            <u/>
            <sz val="8"/>
            <color indexed="23"/>
            <rFont val="Arial"/>
            <family val="2"/>
          </rPr>
          <t>ADQUISICIONS INTERIORS EXEMPTES</t>
        </r>
        <r>
          <rPr>
            <u/>
            <sz val="4"/>
            <color indexed="23"/>
            <rFont val="Arial"/>
            <family val="2"/>
          </rPr>
          <t xml:space="preserve">
</t>
        </r>
        <r>
          <rPr>
            <sz val="8"/>
            <color indexed="23"/>
            <rFont val="Arial"/>
            <family val="2"/>
          </rPr>
          <t>Total d'adquisicions de béns i prestació de serveis exemptes (sense IVA) rebuts.</t>
        </r>
      </text>
    </comment>
    <comment ref="CM103" authorId="0" shapeId="0" xr:uid="{00000000-0006-0000-0000-000016000000}">
      <text>
        <r>
          <rPr>
            <u/>
            <sz val="4"/>
            <color indexed="23"/>
            <rFont val="Arial"/>
            <family val="2"/>
          </rPr>
          <t xml:space="preserve">
</t>
        </r>
        <r>
          <rPr>
            <u/>
            <sz val="8"/>
            <color indexed="23"/>
            <rFont val="Arial"/>
            <family val="2"/>
          </rPr>
          <t>ADQUISICIONS INTRACOMUNITÀRIES EXEMPTES</t>
        </r>
        <r>
          <rPr>
            <u/>
            <sz val="4"/>
            <color indexed="23"/>
            <rFont val="Arial"/>
            <family val="2"/>
          </rPr>
          <t xml:space="preserve">
</t>
        </r>
        <r>
          <rPr>
            <sz val="4"/>
            <color indexed="23"/>
            <rFont val="Arial"/>
            <family val="2"/>
          </rPr>
          <t xml:space="preserve">
</t>
        </r>
        <r>
          <rPr>
            <sz val="8"/>
            <color indexed="23"/>
            <rFont val="Arial"/>
            <family val="2"/>
          </rPr>
          <t xml:space="preserve">Total d'adquisicions </t>
        </r>
        <r>
          <rPr>
            <b/>
            <sz val="8"/>
            <color indexed="23"/>
            <rFont val="Arial"/>
            <family val="2"/>
          </rPr>
          <t>intacomunitàries</t>
        </r>
        <r>
          <rPr>
            <sz val="8"/>
            <color indexed="23"/>
            <rFont val="Arial"/>
            <family val="2"/>
          </rPr>
          <t xml:space="preserve"> de béns i prestació de serveis exemptes (sense IVA) rebuts.</t>
        </r>
      </text>
    </comment>
    <comment ref="S106" authorId="0" shapeId="0" xr:uid="{00000000-0006-0000-0000-000017000000}">
      <text>
        <r>
          <rPr>
            <u/>
            <sz val="4"/>
            <color indexed="23"/>
            <rFont val="Arial"/>
            <family val="2"/>
          </rPr>
          <t xml:space="preserve">
</t>
        </r>
        <r>
          <rPr>
            <u/>
            <sz val="8"/>
            <color indexed="23"/>
            <rFont val="Arial"/>
            <family val="2"/>
          </rPr>
          <t>FACTURACIÓ DE BÉNS I SERVEIS A ALTRES PAÏSOS DE LA UE (factures emeses</t>
        </r>
        <r>
          <rPr>
            <u/>
            <sz val="4"/>
            <color indexed="23"/>
            <rFont val="Arial"/>
            <family val="2"/>
          </rPr>
          <t xml:space="preserve">)
</t>
        </r>
        <r>
          <rPr>
            <sz val="4"/>
            <color indexed="23"/>
            <rFont val="Arial"/>
            <family val="2"/>
          </rPr>
          <t xml:space="preserve">
</t>
        </r>
        <r>
          <rPr>
            <sz val="8"/>
            <color indexed="23"/>
            <rFont val="Arial"/>
            <family val="2"/>
          </rPr>
          <t>Apartat és per declarar la base imposable de tots els béns venuts prestats a països de la CE. Es fa constar en aquest apartat aquests lliuraments que estan exemptes i tributen en el país de destí.</t>
        </r>
      </text>
    </comment>
    <comment ref="J109" authorId="0" shapeId="0" xr:uid="{00000000-0006-0000-0000-000018000000}">
      <text>
        <r>
          <rPr>
            <u/>
            <sz val="4"/>
            <color indexed="23"/>
            <rFont val="Arial"/>
            <family val="2"/>
          </rPr>
          <t xml:space="preserve">
</t>
        </r>
        <r>
          <rPr>
            <u/>
            <sz val="8"/>
            <color indexed="23"/>
            <rFont val="Arial"/>
            <family val="2"/>
          </rPr>
          <t>EXPORTACIONS</t>
        </r>
        <r>
          <rPr>
            <u/>
            <sz val="4"/>
            <color indexed="23"/>
            <rFont val="Arial"/>
            <family val="2"/>
          </rPr>
          <t xml:space="preserve">
</t>
        </r>
        <r>
          <rPr>
            <sz val="4"/>
            <color indexed="23"/>
            <rFont val="Arial"/>
            <family val="2"/>
          </rPr>
          <t xml:space="preserve">
</t>
        </r>
        <r>
          <rPr>
            <sz val="8"/>
            <color indexed="23"/>
            <rFont val="Arial"/>
            <family val="2"/>
          </rPr>
          <t>Apartat per anotar les exportacions fora de la UE i a Canàries Ceuta i Melilla, les opera-cions asimilades a exportacions, zones franques i operacions exemptes del Règim es-pecial d'Agències de Viatge</t>
        </r>
      </text>
    </comment>
    <comment ref="BU109" authorId="0" shapeId="0" xr:uid="{00000000-0006-0000-0000-000019000000}">
      <text>
        <r>
          <rPr>
            <u/>
            <sz val="8"/>
            <color indexed="23"/>
            <rFont val="Arial"/>
            <family val="2"/>
          </rPr>
          <t xml:space="preserve">IMPORTACIONS EXEMPTES
</t>
        </r>
        <r>
          <rPr>
            <sz val="8"/>
            <color indexed="23"/>
            <rFont val="Arial"/>
            <family val="2"/>
          </rPr>
          <t>Total d'importacions rebudes  de béns i prestació de serveis exemptes de</t>
        </r>
        <r>
          <rPr>
            <b/>
            <sz val="8"/>
            <color indexed="23"/>
            <rFont val="Arial"/>
            <family val="2"/>
          </rPr>
          <t xml:space="preserve"> països tercers</t>
        </r>
        <r>
          <rPr>
            <sz val="8"/>
            <color indexed="23"/>
            <rFont val="Arial"/>
            <family val="2"/>
          </rPr>
          <t xml:space="preserve"> (van sense IVA).</t>
        </r>
      </text>
    </comment>
    <comment ref="CM109" authorId="0" shapeId="0" xr:uid="{00000000-0006-0000-0000-00001A000000}">
      <text>
        <r>
          <rPr>
            <u/>
            <sz val="8"/>
            <color indexed="23"/>
            <rFont val="Arial"/>
            <family val="2"/>
          </rPr>
          <t>OPERACIONS NO DEDUÏBLES</t>
        </r>
        <r>
          <rPr>
            <u/>
            <sz val="4"/>
            <color indexed="23"/>
            <rFont val="Arial"/>
            <family val="2"/>
          </rPr>
          <t xml:space="preserve">
</t>
        </r>
        <r>
          <rPr>
            <sz val="4"/>
            <color indexed="23"/>
            <rFont val="Arial"/>
            <family val="2"/>
          </rPr>
          <t xml:space="preserve">
</t>
        </r>
        <r>
          <rPr>
            <sz val="8"/>
            <color indexed="23"/>
            <rFont val="Arial"/>
            <family val="2"/>
          </rPr>
          <t>Cal posar-hi la compra de béns i prestació de serveis que, malgrat portar l'impost, l'empresa no l'ha pogut deduïr)</t>
        </r>
      </text>
    </comment>
    <comment ref="X116" authorId="0" shapeId="0" xr:uid="{00000000-0006-0000-0000-00001B000000}">
      <text>
        <r>
          <rPr>
            <u/>
            <sz val="8"/>
            <color indexed="23"/>
            <rFont val="Arial"/>
            <family val="2"/>
          </rPr>
          <t xml:space="preserve">
OPERACIONS NO SUBJECTES I INVERSIONS DELS SUBJECTES PASSIUS.</t>
        </r>
        <r>
          <rPr>
            <u/>
            <sz val="4"/>
            <color indexed="23"/>
            <rFont val="Arial"/>
            <family val="2"/>
          </rPr>
          <t xml:space="preserve">
</t>
        </r>
        <r>
          <rPr>
            <u/>
            <sz val="8"/>
            <color indexed="23"/>
            <rFont val="Arial"/>
            <family val="2"/>
          </rPr>
          <t xml:space="preserve">
</t>
        </r>
        <r>
          <rPr>
            <sz val="8"/>
            <color indexed="23"/>
            <rFont val="Arial"/>
            <family val="2"/>
          </rPr>
          <t>Cal anotar-hi:</t>
        </r>
        <r>
          <rPr>
            <sz val="4"/>
            <color indexed="23"/>
            <rFont val="Arial"/>
            <family val="2"/>
          </rPr>
          <t xml:space="preserve">
</t>
        </r>
        <r>
          <rPr>
            <sz val="8"/>
            <color indexed="23"/>
            <rFont val="Arial"/>
            <family val="2"/>
          </rPr>
          <t xml:space="preserve">
-  Les operacions d'or d'inversió (lingots, làmines d'or igual o superiors a 995 mil·lèsimes, monedes d'or i similar).</t>
        </r>
        <r>
          <rPr>
            <sz val="4"/>
            <color indexed="23"/>
            <rFont val="Arial"/>
            <family val="2"/>
          </rPr>
          <t xml:space="preserve">
</t>
        </r>
        <r>
          <rPr>
            <sz val="8"/>
            <color indexed="23"/>
            <rFont val="Arial"/>
            <family val="2"/>
          </rPr>
          <t xml:space="preserve">
- Lliuraments de béns a altres països de la UE no subjectes contemplats l'article 68 de l'impost.</t>
        </r>
        <r>
          <rPr>
            <u/>
            <sz val="4"/>
            <color indexed="23"/>
            <rFont val="Arial"/>
            <family val="2"/>
          </rPr>
          <t xml:space="preserve">
</t>
        </r>
        <r>
          <rPr>
            <sz val="4"/>
            <color indexed="23"/>
            <rFont val="Arial"/>
            <family val="2"/>
          </rPr>
          <t xml:space="preserve">
</t>
        </r>
        <r>
          <rPr>
            <sz val="8"/>
            <color indexed="23"/>
            <rFont val="Arial"/>
            <family val="2"/>
          </rPr>
          <t>- Operaciones artículo 84 Uno. 2º a), c), d), e), f) i g) de la llei
- Qualsevol altre lliurament i prestació de serveis no subjecte per aplicació de les regles de localització.</t>
        </r>
      </text>
    </comment>
    <comment ref="X119" authorId="0" shapeId="0" xr:uid="{00000000-0006-0000-0000-00001C000000}">
      <text>
        <r>
          <rPr>
            <u/>
            <sz val="8"/>
            <color indexed="23"/>
            <rFont val="Arial"/>
            <family val="2"/>
          </rPr>
          <t xml:space="preserve">
OPERACIONS NO SUBJECTES I INVERSIONS DELS SUBJECTES PASSIUS.</t>
        </r>
        <r>
          <rPr>
            <u/>
            <sz val="4"/>
            <color indexed="23"/>
            <rFont val="Arial"/>
            <family val="2"/>
          </rPr>
          <t xml:space="preserve">
</t>
        </r>
        <r>
          <rPr>
            <u/>
            <sz val="8"/>
            <color indexed="23"/>
            <rFont val="Arial"/>
            <family val="2"/>
          </rPr>
          <t xml:space="preserve">
</t>
        </r>
        <r>
          <rPr>
            <sz val="8"/>
            <color indexed="23"/>
            <rFont val="Arial"/>
            <family val="2"/>
          </rPr>
          <t>Cal anotar-hi:</t>
        </r>
        <r>
          <rPr>
            <sz val="4"/>
            <color indexed="23"/>
            <rFont val="Arial"/>
            <family val="2"/>
          </rPr>
          <t xml:space="preserve">
</t>
        </r>
        <r>
          <rPr>
            <sz val="8"/>
            <color indexed="23"/>
            <rFont val="Arial"/>
            <family val="2"/>
          </rPr>
          <t xml:space="preserve">
-  Les operacions d'or d'inversió (lingots, làmines d'or igual o superiors a 995 mil·lèsimes, monedes d'or i similar).</t>
        </r>
        <r>
          <rPr>
            <sz val="4"/>
            <color indexed="23"/>
            <rFont val="Arial"/>
            <family val="2"/>
          </rPr>
          <t xml:space="preserve">
</t>
        </r>
        <r>
          <rPr>
            <sz val="8"/>
            <color indexed="23"/>
            <rFont val="Arial"/>
            <family val="2"/>
          </rPr>
          <t xml:space="preserve">
- Lliuraments de béns a altres països de la UE no subjectes contemplats l'article 68 de l'impost.</t>
        </r>
        <r>
          <rPr>
            <u/>
            <sz val="4"/>
            <color indexed="23"/>
            <rFont val="Arial"/>
            <family val="2"/>
          </rPr>
          <t xml:space="preserve">
</t>
        </r>
        <r>
          <rPr>
            <sz val="4"/>
            <color indexed="23"/>
            <rFont val="Arial"/>
            <family val="2"/>
          </rPr>
          <t xml:space="preserve">
</t>
        </r>
        <r>
          <rPr>
            <sz val="8"/>
            <color indexed="23"/>
            <rFont val="Arial"/>
            <family val="2"/>
          </rPr>
          <t>- Operaciones artículo 84 Uno. 2º a), c), d), e), f) i g) de la llei
- Qualsevol altre lliurament i prestació de serveis no subjecte per aplicació de les regles de localització.</t>
        </r>
      </text>
    </comment>
    <comment ref="X122" authorId="0" shapeId="0" xr:uid="{00000000-0006-0000-0000-00001D000000}">
      <text>
        <r>
          <rPr>
            <u/>
            <sz val="8"/>
            <color indexed="23"/>
            <rFont val="Arial"/>
            <family val="2"/>
          </rPr>
          <t xml:space="preserve">
OPERACIONS NO SUBJECTES I INVERSIONS DELS SUBJECTES PASSIUS.</t>
        </r>
        <r>
          <rPr>
            <u/>
            <sz val="4"/>
            <color indexed="23"/>
            <rFont val="Arial"/>
            <family val="2"/>
          </rPr>
          <t xml:space="preserve">
</t>
        </r>
        <r>
          <rPr>
            <u/>
            <sz val="8"/>
            <color indexed="23"/>
            <rFont val="Arial"/>
            <family val="2"/>
          </rPr>
          <t xml:space="preserve">
</t>
        </r>
        <r>
          <rPr>
            <sz val="8"/>
            <color indexed="23"/>
            <rFont val="Arial"/>
            <family val="2"/>
          </rPr>
          <t>Cal anotar-hi:</t>
        </r>
        <r>
          <rPr>
            <sz val="4"/>
            <color indexed="23"/>
            <rFont val="Arial"/>
            <family val="2"/>
          </rPr>
          <t xml:space="preserve">
</t>
        </r>
        <r>
          <rPr>
            <sz val="8"/>
            <color indexed="23"/>
            <rFont val="Arial"/>
            <family val="2"/>
          </rPr>
          <t xml:space="preserve">
-  Les operacions d'or d'inversió (lingots, làmines d'or igual o superiors a 995 mil·lèsimes, monedes d'or i similar).</t>
        </r>
        <r>
          <rPr>
            <sz val="4"/>
            <color indexed="23"/>
            <rFont val="Arial"/>
            <family val="2"/>
          </rPr>
          <t xml:space="preserve">
</t>
        </r>
        <r>
          <rPr>
            <sz val="8"/>
            <color indexed="23"/>
            <rFont val="Arial"/>
            <family val="2"/>
          </rPr>
          <t xml:space="preserve">
- Lliuraments de béns a altres països de la UE no subjectes contemplats l'article 68 de l'impost.</t>
        </r>
        <r>
          <rPr>
            <u/>
            <sz val="4"/>
            <color indexed="23"/>
            <rFont val="Arial"/>
            <family val="2"/>
          </rPr>
          <t xml:space="preserve">
</t>
        </r>
        <r>
          <rPr>
            <sz val="4"/>
            <color indexed="23"/>
            <rFont val="Arial"/>
            <family val="2"/>
          </rPr>
          <t xml:space="preserve">
</t>
        </r>
        <r>
          <rPr>
            <sz val="8"/>
            <color indexed="23"/>
            <rFont val="Arial"/>
            <family val="2"/>
          </rPr>
          <t>- Operaciones artículo 84 Uno. 2º a), c), d), e), f) i g) de la llei
- Qualsevol altre lliurament i prestació de serveis no subjecte per aplicació de les regles de localització.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T4" authorId="0" shapeId="0" xr:uid="{00000000-0006-0000-0200-000001000000}">
      <text>
        <r>
          <rPr>
            <sz val="10"/>
            <color indexed="81"/>
            <rFont val="Tahoma"/>
            <family val="2"/>
          </rPr>
          <t>Posi la descripció de l'activitat que pot deduïr l'IVA</t>
        </r>
      </text>
    </comment>
    <comment ref="BA16" authorId="0" shapeId="0" xr:uid="{00000000-0006-0000-0200-000002000000}">
      <text>
        <r>
          <rPr>
            <sz val="8"/>
            <color indexed="23"/>
            <rFont val="Arial"/>
            <family val="2"/>
          </rPr>
          <t xml:space="preserve">En aquest apartat només s'hi han de posar les quantitats d'IVA suportat que fan referència a </t>
        </r>
        <r>
          <rPr>
            <b/>
            <sz val="8"/>
            <color indexed="23"/>
            <rFont val="Arial"/>
            <family val="2"/>
          </rPr>
          <t xml:space="preserve">despeses comunes a totes les activitats que realitza l'empresa. </t>
        </r>
        <r>
          <rPr>
            <sz val="8"/>
            <color indexed="23"/>
            <rFont val="Arial"/>
            <family val="2"/>
          </rPr>
          <t xml:space="preserve">L'IVA de les </t>
        </r>
        <r>
          <rPr>
            <b/>
            <sz val="8"/>
            <color indexed="23"/>
            <rFont val="Arial"/>
            <family val="2"/>
          </rPr>
          <t>compres i despeses que són directament imputable</t>
        </r>
        <r>
          <rPr>
            <sz val="8"/>
            <color indexed="23"/>
            <rFont val="Arial"/>
            <family val="2"/>
          </rPr>
          <t xml:space="preserve">s a les activitats que si poden deduir l'IVA van al full AUTOLIQUIDACIÓ.
</t>
        </r>
        <r>
          <rPr>
            <u/>
            <sz val="8"/>
            <color indexed="23"/>
            <rFont val="Arial"/>
            <family val="2"/>
          </rPr>
          <t xml:space="preserve">
OPERACIONS INTERIORS</t>
        </r>
        <r>
          <rPr>
            <sz val="8"/>
            <color indexed="23"/>
            <rFont val="Arial"/>
            <family val="2"/>
          </rPr>
          <t xml:space="preserve"> (béns i serveis)</t>
        </r>
        <r>
          <rPr>
            <u/>
            <sz val="8"/>
            <color indexed="23"/>
            <rFont val="Arial"/>
            <family val="2"/>
          </rPr>
          <t xml:space="preserve">
</t>
        </r>
        <r>
          <rPr>
            <sz val="8"/>
            <color indexed="23"/>
            <rFont val="Arial"/>
            <family val="2"/>
          </rPr>
          <t>Són els béns de consum adquirits dins del territori espanyol excepte Canàries, Ceuta i Melilla.
Els béns i serveisa de consum són aquells que coneixem normalment com a compres i despeses, normalment tenen una durada inferior a l'any. Els béns d’inversió, que tenen una durada superior a l'any i s'amortitzen, han d'anotar-se a l'apartat 2.</t>
        </r>
      </text>
    </comment>
    <comment ref="BY16" authorId="0" shapeId="0" xr:uid="{00000000-0006-0000-0200-000003000000}">
      <text>
        <r>
          <rPr>
            <sz val="8"/>
            <color indexed="23"/>
            <rFont val="Arial"/>
            <family val="2"/>
          </rPr>
          <t xml:space="preserve">En aquest apartat només s'hi han de posar les quantitats d'IVA suportat que fan referència a </t>
        </r>
        <r>
          <rPr>
            <b/>
            <u/>
            <sz val="8"/>
            <color indexed="23"/>
            <rFont val="Arial"/>
            <family val="2"/>
          </rPr>
          <t>despeses comunes</t>
        </r>
        <r>
          <rPr>
            <b/>
            <sz val="8"/>
            <color indexed="23"/>
            <rFont val="Arial"/>
            <family val="2"/>
          </rPr>
          <t xml:space="preserve"> </t>
        </r>
        <r>
          <rPr>
            <sz val="8"/>
            <color indexed="23"/>
            <rFont val="Arial"/>
            <family val="2"/>
          </rPr>
          <t xml:space="preserve">a totes les activitats que realitza l'empresa. L'IVA de les compres i despeses, que són </t>
        </r>
        <r>
          <rPr>
            <b/>
            <sz val="8"/>
            <color indexed="23"/>
            <rFont val="Arial"/>
            <family val="2"/>
          </rPr>
          <t>directament imputables</t>
        </r>
        <r>
          <rPr>
            <sz val="8"/>
            <color indexed="23"/>
            <rFont val="Arial"/>
            <family val="2"/>
          </rPr>
          <t xml:space="preserve"> a les activitats que si poden deduir l'IVA, van al full AUTOLIQUIDACIÓ.
</t>
        </r>
        <r>
          <rPr>
            <u/>
            <sz val="8"/>
            <color indexed="23"/>
            <rFont val="Arial"/>
            <family val="2"/>
          </rPr>
          <t xml:space="preserve">
OPERACIONS INTERIORS( béns d'inversió)
</t>
        </r>
        <r>
          <rPr>
            <sz val="8"/>
            <color indexed="23"/>
            <rFont val="Arial"/>
            <family val="2"/>
          </rPr>
          <t>Són els béns d'inversió,mobiliari, maquinària, vehicles, etc.,  adquirits dins del territori espanyol excepte Canàries, Ceuta i Melilla.
Els béns d'inversió tenen una durada a l'empresa superior a l'any.</t>
        </r>
      </text>
    </comment>
    <comment ref="F22" authorId="0" shapeId="0" xr:uid="{00000000-0006-0000-0200-000004000000}">
      <text>
        <r>
          <rPr>
            <u/>
            <sz val="8"/>
            <color indexed="23"/>
            <rFont val="Arial"/>
            <family val="2"/>
          </rPr>
          <t>OPERACIONS EXEMPTES AMB DRET A DEDUIR</t>
        </r>
        <r>
          <rPr>
            <sz val="8"/>
            <color indexed="23"/>
            <rFont val="Arial"/>
            <family val="2"/>
          </rPr>
          <t xml:space="preserve">
Posi el total facturat per aquestes vendes o serveis que són exemptes d'IVA i com a tals no es pot deduir l'IVA de les compres ni dels serveis que afecten a aquesta activitat.
Tampoc es pot deduir l'IVA de les despeses comunes en el percentatge que correspon a aquesta activitat.
HA DE POSAR EL TOTAL FACTURAT AMB IVA INCLÓS</t>
        </r>
      </text>
    </comment>
    <comment ref="BA35" authorId="0" shapeId="0" xr:uid="{00000000-0006-0000-0200-000005000000}">
      <text>
        <r>
          <rPr>
            <sz val="8"/>
            <color indexed="23"/>
            <rFont val="Arial"/>
            <family val="2"/>
          </rPr>
          <t xml:space="preserve">En aquest apartat només s'hi han de posar les quantitats d'IVA suportat que fan referència a </t>
        </r>
        <r>
          <rPr>
            <b/>
            <sz val="8"/>
            <color indexed="23"/>
            <rFont val="Arial"/>
            <family val="2"/>
          </rPr>
          <t>despeses comunes a totes les activitats</t>
        </r>
        <r>
          <rPr>
            <sz val="8"/>
            <color indexed="23"/>
            <rFont val="Arial"/>
            <family val="2"/>
          </rPr>
          <t xml:space="preserve"> que realitza l'empresa. L'IVA de les compres i despeses que són directament imputables a les activitats que si poden deduir l'IVA van al full AUTOLIQUIDACIÓ.
</t>
        </r>
        <r>
          <rPr>
            <u/>
            <sz val="8"/>
            <color indexed="23"/>
            <rFont val="Arial"/>
            <family val="2"/>
          </rPr>
          <t xml:space="preserve">
OPERACIONS INTRACOMUNITARIES
</t>
        </r>
        <r>
          <rPr>
            <sz val="8"/>
            <color indexed="23"/>
            <rFont val="Arial"/>
            <family val="2"/>
          </rPr>
          <t>Compres de béns i serveis a països de la UE. Les factures són sense IVA.</t>
        </r>
      </text>
    </comment>
    <comment ref="BY35" authorId="0" shapeId="0" xr:uid="{00000000-0006-0000-0200-000006000000}">
      <text>
        <r>
          <rPr>
            <sz val="8"/>
            <color indexed="23"/>
            <rFont val="Arial"/>
            <family val="2"/>
          </rPr>
          <t xml:space="preserve">En aquest apartat només s'hi han de posar les quantitats d'IVA suportat que fan referència a </t>
        </r>
        <r>
          <rPr>
            <b/>
            <sz val="8"/>
            <color indexed="23"/>
            <rFont val="Arial"/>
            <family val="2"/>
          </rPr>
          <t>despeses comunes a totes les activitats</t>
        </r>
        <r>
          <rPr>
            <sz val="8"/>
            <color indexed="23"/>
            <rFont val="Arial"/>
            <family val="2"/>
          </rPr>
          <t xml:space="preserve"> que realitza l'empresa. L'IVA de les compres i despeses, que són directament imputables a les activitats que si poden deduir l'IVA, van al full AUTOLIQUIDACIÓ.
</t>
        </r>
        <r>
          <rPr>
            <u/>
            <sz val="8"/>
            <color indexed="23"/>
            <rFont val="Arial"/>
            <family val="2"/>
          </rPr>
          <t xml:space="preserve">
OPERACIONS AMB TERCERS PAÏSOS (DUANA)
</t>
        </r>
        <r>
          <rPr>
            <sz val="8"/>
            <color indexed="23"/>
            <rFont val="Arial"/>
            <family val="2"/>
          </rPr>
          <t>Copmpres de béns i serveis a països fora de la UE. Els béns paguen l'IVA a la duana.</t>
        </r>
      </text>
    </comment>
    <comment ref="BP49" authorId="0" shapeId="0" xr:uid="{00000000-0006-0000-0200-000007000000}">
      <text>
        <r>
          <rPr>
            <b/>
            <sz val="8"/>
            <color indexed="23"/>
            <rFont val="Arial"/>
            <family val="2"/>
          </rPr>
          <t>ATENCIÓ! LES QUANTITATS HAN DE SER EN NEGATIU</t>
        </r>
        <r>
          <rPr>
            <b/>
            <u/>
            <sz val="8"/>
            <color indexed="23"/>
            <rFont val="Arial"/>
            <family val="2"/>
          </rPr>
          <t xml:space="preserve">
FACTURES RECTIFICATIVES D'OPERACIONS INTERIORS</t>
        </r>
        <r>
          <rPr>
            <b/>
            <sz val="8"/>
            <color indexed="23"/>
            <rFont val="Arial"/>
            <family val="2"/>
          </rPr>
          <t xml:space="preserve">
</t>
        </r>
        <r>
          <rPr>
            <sz val="8"/>
            <color indexed="23"/>
            <rFont val="Arial"/>
            <family val="2"/>
          </rPr>
          <t>Espai per posar les factures rectificatives enviades per els serveis que ens han fet dins el territori espanyol (menys Ceuta, Melilla i Canàries).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Albert</author>
  </authors>
  <commentList>
    <comment ref="V4" authorId="0" shapeId="0" xr:uid="{00000000-0006-0000-0300-000001000000}">
      <text>
        <r>
          <rPr>
            <u/>
            <sz val="9"/>
            <color indexed="23"/>
            <rFont val="Arial"/>
            <family val="2"/>
          </rPr>
          <t xml:space="preserve">IVA GENERAL
</t>
        </r>
        <r>
          <rPr>
            <sz val="9"/>
            <color indexed="23"/>
            <rFont val="Arial"/>
            <family val="2"/>
          </rPr>
          <t>(Operacions interiors)</t>
        </r>
        <r>
          <rPr>
            <u/>
            <sz val="4"/>
            <color indexed="23"/>
            <rFont val="Arial"/>
            <family val="2"/>
          </rPr>
          <t xml:space="preserve">
</t>
        </r>
        <r>
          <rPr>
            <sz val="8"/>
            <color indexed="23"/>
            <rFont val="Arial"/>
            <family val="2"/>
          </rPr>
          <t>Són les operacions  més usuals, les que es produeixen en el territori d’aplicació de l’impost que és Espanya sense Canàries, Ceuta i Melilla.
Si es fa la venda d'un bé immobilitzat (actius) s'han de posar les bases i les quotes al proper apartat.</t>
        </r>
      </text>
    </comment>
    <comment ref="AU4" authorId="0" shapeId="0" xr:uid="{00000000-0006-0000-0300-000002000000}">
      <text>
        <r>
          <rPr>
            <b/>
            <u/>
            <sz val="8"/>
            <color indexed="23"/>
            <rFont val="Arial"/>
            <family val="2"/>
          </rPr>
          <t>VENDES DE BÉNS D'INVERSIÓ</t>
        </r>
        <r>
          <rPr>
            <b/>
            <sz val="8"/>
            <color indexed="23"/>
            <rFont val="Arial"/>
            <family val="2"/>
          </rPr>
          <t xml:space="preserve">
</t>
        </r>
        <r>
          <rPr>
            <sz val="8"/>
            <color indexed="23"/>
            <rFont val="Arial"/>
            <family val="2"/>
          </rPr>
          <t>Quan l’empresa ven algun bé d’immobilitzat: mobiliari, maquinària, vehicles, etc. ha de posar la informació en aquest apartat</t>
        </r>
      </text>
    </comment>
    <comment ref="BT4" authorId="0" shapeId="0" xr:uid="{00000000-0006-0000-0300-000003000000}">
      <text>
        <r>
          <rPr>
            <u/>
            <sz val="8"/>
            <color indexed="23"/>
            <rFont val="Arial"/>
            <family val="2"/>
          </rPr>
          <t>COMPRES DE BÉNS I SERVEIS A L'INTERIOR DEL TERRITORI</t>
        </r>
        <r>
          <rPr>
            <sz val="8"/>
            <color indexed="23"/>
            <rFont val="Arial"/>
            <family val="2"/>
          </rPr>
          <t xml:space="preserve">
Podem definir els béns corrents com aquells que normalment coneixem com a compres i despeses. Els béns d’inversió tenen un apartat especial per anotar les quantitats que posem en els immobilitzats de l'empresa.
</t>
        </r>
      </text>
    </comment>
    <comment ref="CR4" authorId="0" shapeId="0" xr:uid="{00000000-0006-0000-0300-000004000000}">
      <text>
        <r>
          <rPr>
            <b/>
            <u/>
            <sz val="8"/>
            <color indexed="23"/>
            <rFont val="Arial"/>
            <family val="2"/>
          </rPr>
          <t>VENDES DE BÉNS D'INVERSIÓ</t>
        </r>
        <r>
          <rPr>
            <b/>
            <sz val="8"/>
            <color indexed="23"/>
            <rFont val="Arial"/>
            <family val="2"/>
          </rPr>
          <t xml:space="preserve">
</t>
        </r>
        <r>
          <rPr>
            <sz val="8"/>
            <color indexed="23"/>
            <rFont val="Arial"/>
            <family val="2"/>
          </rPr>
          <t>Quan l’empresa compra algun bé d’immobilitzat: mobiliari, maquinària, vehicles, etc. ha de posar la informació en aquest apartat</t>
        </r>
      </text>
    </comment>
    <comment ref="V17" authorId="1" shapeId="0" xr:uid="{00000000-0006-0000-0300-000005000000}">
      <text>
        <r>
          <rPr>
            <u/>
            <sz val="9"/>
            <color indexed="81"/>
            <rFont val="Tahoma"/>
            <family val="2"/>
          </rPr>
          <t>A</t>
        </r>
        <r>
          <rPr>
            <u/>
            <sz val="8"/>
            <color indexed="81"/>
            <rFont val="Arial"/>
            <family val="2"/>
          </rPr>
          <t>DQUISICIONS INTRACOMUNITÀRIES DE BÉNS</t>
        </r>
        <r>
          <rPr>
            <sz val="8"/>
            <color indexed="81"/>
            <rFont val="Arial"/>
            <family val="2"/>
          </rPr>
          <t xml:space="preserve">
Aquest apartat s'omple amb la informació posada en l'apartat d'IVA suportat- adquisició comunitària de béns donat que quan es fa una compra intracomunitària de béns s'ha de posar la mateixa quantitat com a IVA suportat i repercutit.</t>
        </r>
        <r>
          <rPr>
            <sz val="4"/>
            <color indexed="81"/>
            <rFont val="Arial"/>
            <family val="2"/>
          </rPr>
          <t xml:space="preserve">
</t>
        </r>
        <r>
          <rPr>
            <u/>
            <sz val="8"/>
            <color indexed="81"/>
            <rFont val="Arial"/>
            <family val="2"/>
          </rPr>
          <t xml:space="preserve">Operacions intracee
</t>
        </r>
        <r>
          <rPr>
            <sz val="8"/>
            <color indexed="81"/>
            <rFont val="Arial"/>
            <family val="2"/>
          </rPr>
          <t xml:space="preserve">
Són les compres fetes a  altres països de la Unió Europea. Quan en fa, el proveïdor no  posa l’IVA a la factura doncs la gestió es fa en el país de destí (Espanya) i pewr això  cal declarar-lo (en aquest apartat) com a IVA repercutit, i al mateix temps, si s’escau, descomptar-lo (en l’apartat d’IVA suportat).
Per tant, les quantitats que hi ha a l'apartat d'adquisicións intracomunitàries de béns ha de ser el mateix.
</t>
        </r>
      </text>
    </comment>
    <comment ref="AU17" authorId="0" shapeId="0" xr:uid="{00000000-0006-0000-0300-000006000000}">
      <text>
        <r>
          <rPr>
            <u/>
            <sz val="8"/>
            <color indexed="81"/>
            <rFont val="Arial"/>
            <family val="2"/>
          </rPr>
          <t xml:space="preserve">ADQUISICIONS INTRACOMUNITÀRIES DE SERVEIS
</t>
        </r>
        <r>
          <rPr>
            <sz val="8"/>
            <color indexed="81"/>
            <rFont val="Arial"/>
            <family val="2"/>
          </rPr>
          <t xml:space="preserve">La majoria de serveis fets a països de la UE es meriten a Espanya. Aquest apartat s'omple  amb  la </t>
        </r>
        <r>
          <rPr>
            <b/>
            <sz val="8"/>
            <color indexed="81"/>
            <rFont val="Arial"/>
            <family val="2"/>
          </rPr>
          <t>informació  posada</t>
        </r>
        <r>
          <rPr>
            <sz val="8"/>
            <color indexed="81"/>
            <rFont val="Arial"/>
            <family val="2"/>
          </rPr>
          <t xml:space="preserve">  en  l'apartat d'</t>
        </r>
        <r>
          <rPr>
            <b/>
            <sz val="8"/>
            <color indexed="81"/>
            <rFont val="Arial"/>
            <family val="2"/>
          </rPr>
          <t>IVA  suportat- adquisició comunitària de serveis</t>
        </r>
        <r>
          <rPr>
            <sz val="8"/>
            <color indexed="81"/>
            <rFont val="Arial"/>
            <family val="2"/>
          </rPr>
          <t xml:space="preserve"> donat que, quan es rep un servei intracomunitàri cal posar la mateixa quantitat com a IVA suportat i repercutit.
</t>
        </r>
        <r>
          <rPr>
            <u/>
            <sz val="8"/>
            <color indexed="81"/>
            <rFont val="Arial"/>
            <family val="2"/>
          </rPr>
          <t>Operacions intracee</t>
        </r>
        <r>
          <rPr>
            <sz val="8"/>
            <color indexed="81"/>
            <rFont val="Arial"/>
            <family val="2"/>
          </rPr>
          <t xml:space="preserve">
Són els serveis rebuts d'altres països de la Unió Europea. Quan en fa, el creditor no  posa l’IVA a la factura doncs aquesta gestió es fa en el país de destí (Espanya) i per això  cal declarar-lo (en aquest apartat) com a IVA repercutit, i al mateix temps, si s’escau, descomptar-lo (en l’apartat d’IVA suportat).
Per tant, les quantitats que hi ha a l'apartat d'adquisicións intracomunitàries de serveis ha de ser el mateix.
 </t>
        </r>
        <r>
          <rPr>
            <b/>
            <sz val="8"/>
            <color indexed="23"/>
            <rFont val="Arial"/>
            <family val="2"/>
          </rPr>
          <t xml:space="preserve">
</t>
        </r>
      </text>
    </comment>
    <comment ref="BT17" authorId="0" shapeId="0" xr:uid="{00000000-0006-0000-0300-000007000000}">
      <text>
        <r>
          <rPr>
            <u/>
            <sz val="8"/>
            <color indexed="23"/>
            <rFont val="Arial"/>
            <family val="2"/>
          </rPr>
          <t>COMPRES DE BÉNS A ALTRES PAÏSOS COMUNITARIS (UE</t>
        </r>
        <r>
          <rPr>
            <sz val="8"/>
            <color indexed="23"/>
            <rFont val="Arial"/>
            <family val="2"/>
          </rPr>
          <t xml:space="preserve">)
         (s'han de declarar també com a IVA repercutit)
Aquest apartat és per posar les dades del total de compres fetes a països de la Unió Europea en el cas que el IVA sigui deduïble. Recordi que quan fa una d’aquestes compres, el proveïdor no  posa l’IVA a la factura i el que cal fer és declarar-lo en aquest apartat i al mateix temps s'anota també a l'apartat de l'IVA repercutit. Per tant, les quantitats que posi en aquest apartat han d’anar també a l’apartat Adquisicions intracomunitàries- Béns corrents de l’IVA suportat
</t>
        </r>
      </text>
    </comment>
    <comment ref="CR17" authorId="0" shapeId="0" xr:uid="{00000000-0006-0000-0300-000008000000}">
      <text>
        <r>
          <rPr>
            <u/>
            <sz val="8"/>
            <color indexed="23"/>
            <rFont val="Arial"/>
            <family val="2"/>
          </rPr>
          <t>COMPRES DE SERVEIS A ALTRES PAÏSOS DE LA COMUNITAT (UE)</t>
        </r>
        <r>
          <rPr>
            <sz val="8"/>
            <color indexed="23"/>
            <rFont val="Arial"/>
            <family val="2"/>
          </rPr>
          <t xml:space="preserve">
                            s'ha de posar també com a IVA repercutit)
Aquest apartat està pensat per els serveis contractats a altres països de la UE. Recordi que quan li fan un servei el proveïdor no  posa l’IVA a la factura i el que cal fer és declarar-lo en aquest apartat i al mateix temps s'anota també a l'apartat de l'IVA repercutit. Per tant, les quantitats que posi en aquest apartat han d’anar també a l’apartat Adquisicions intracomunitàries- Serveis
</t>
        </r>
      </text>
    </comment>
    <comment ref="AU30" authorId="0" shapeId="0" xr:uid="{00000000-0006-0000-0300-000009000000}">
      <text>
        <r>
          <rPr>
            <u/>
            <sz val="8"/>
            <color indexed="23"/>
            <rFont val="Arial"/>
            <family val="2"/>
          </rPr>
          <t>INVERSIÓ DE SUBJECTE PASSIU (Factures rebudes)</t>
        </r>
        <r>
          <rPr>
            <sz val="8"/>
            <color indexed="23"/>
            <rFont val="Arial"/>
            <family val="2"/>
          </rPr>
          <t xml:space="preserve">
La inversió del subjecte passiu consisteix en en traspassar les obligacions de declarar l’IVA al que rep la feina o el servei. Això passa en algunes operacions amb tercers països i, darrerament, en algunes operacions immobiliàries.  Es  una situació similar a la explicada en les operacions amb la UE, el proveïdor no ens posa l’IVA i, per tant l’empresa l’ha de posar com a repercutit i com a suportat. Posi les quantitats a l'apartat de l'IVA SUPORTAT. Inversió del subjecte passiu i el programa ja les copiarà en aquest apartat
</t>
        </r>
        <r>
          <rPr>
            <u/>
            <sz val="8"/>
            <color indexed="23"/>
            <rFont val="Arial"/>
            <family val="2"/>
          </rPr>
          <t xml:space="preserve">
Casos d'inversió del subjecte passiu
</t>
        </r>
        <r>
          <rPr>
            <sz val="8"/>
            <color indexed="23"/>
            <rFont val="Arial"/>
            <family val="2"/>
          </rPr>
          <t xml:space="preserve">- Serveis relacionats amb  drets d'emissió, reduccions certificades d'emissions i unitats de reducció d'emissions de gasos d'efecte hivernacle.
- Lliuraments de béns immobles efectuades com a conseqüència d'un </t>
        </r>
        <r>
          <rPr>
            <b/>
            <sz val="8"/>
            <color indexed="23"/>
            <rFont val="Arial"/>
            <family val="2"/>
          </rPr>
          <t>procés concursal</t>
        </r>
        <r>
          <rPr>
            <sz val="8"/>
            <color indexed="23"/>
            <rFont val="Arial"/>
            <family val="2"/>
          </rPr>
          <t xml:space="preserve">.
- Lliuraments de béns immobles exemptes a què es refereixen els apartats 20è(terrenys rústics)  i 22è ( segones transmissions i posteriors d'immobles) de l'article 20.U, de la Llei d'IVA en les quals el subjecte passiu hagi renunciat a l'exempció de l'impost.
- Lliuraments de béns immobles efectuades en execució de la garantia constituïda sobre els béns immobles, entenent-se, així mateix, que s'executa la garantia quan es transmet l'immoble a canvi de l'extinció total o parcial del deute garantit o de l'obligació d'extingir la referida deute per l'adquirent.
- Execucions d'obra, amb o sense aportació de materials, així com les cessions de personal per a la seva realització, conseqüència de </t>
        </r>
        <r>
          <rPr>
            <b/>
            <sz val="8"/>
            <color indexed="23"/>
            <rFont val="Arial"/>
            <family val="2"/>
          </rPr>
          <t>contractes directament formalitzats entre e</t>
        </r>
        <r>
          <rPr>
            <sz val="8"/>
            <color indexed="23"/>
            <rFont val="Arial"/>
            <family val="2"/>
          </rPr>
          <t xml:space="preserve">l </t>
        </r>
        <r>
          <rPr>
            <b/>
            <sz val="8"/>
            <color indexed="23"/>
            <rFont val="Arial"/>
            <family val="2"/>
          </rPr>
          <t>promotor i el contractista</t>
        </r>
        <r>
          <rPr>
            <sz val="8"/>
            <color indexed="23"/>
            <rFont val="Arial"/>
            <family val="2"/>
          </rPr>
          <t xml:space="preserve"> que tinguin per objecte la urbanització de terrenys o la construcció o rehabilitació d'edificacions.
- Rehabilitacions de localsl de negocis per part de l'arrendatari. Les obres de rehabilitació podran dur-se a terme en edificacions que siguin propietat tant del rehabilitador com de tercers.
</t>
        </r>
      </text>
    </comment>
    <comment ref="CR30" authorId="0" shapeId="0" xr:uid="{00000000-0006-0000-0300-00000A000000}">
      <text>
        <r>
          <rPr>
            <u/>
            <sz val="8"/>
            <color indexed="23"/>
            <rFont val="Arial"/>
            <family val="2"/>
          </rPr>
          <t>INVERSIÓ DE SUBJECTE PASSIU (Factures rebudes)</t>
        </r>
        <r>
          <rPr>
            <sz val="8"/>
            <color indexed="23"/>
            <rFont val="Arial"/>
            <family val="2"/>
          </rPr>
          <t xml:space="preserve">
La inversió del subjecte passiu consisteix en en traspassar les obligacions de declarar l’IVA al que rep la feina o el servei. Això passa en algunes operacions amb tercers països i, darrerament, en algunes operacions immobiliàries.  Es  una situació similar a la explicada en les operacions amb la UE, el proveïdor no ens posa l’IVA i, per tant l’empresa l’ha de posar com a repercutit i com a suportat. Posi les quantitats a l'apartat de l'IVA SUPORTAT. Inversió del subjecte passiu i el programa ja les copiarà en aquest apartat
</t>
        </r>
        <r>
          <rPr>
            <u/>
            <sz val="8"/>
            <color indexed="23"/>
            <rFont val="Arial"/>
            <family val="2"/>
          </rPr>
          <t xml:space="preserve">
Casos d'inversió del subjecte passiu
</t>
        </r>
        <r>
          <rPr>
            <sz val="8"/>
            <color indexed="23"/>
            <rFont val="Arial"/>
            <family val="2"/>
          </rPr>
          <t xml:space="preserve">- Serveis relacionats amb  drets d'emissió, reduccions certificades d'emissions i unitats de reducció d'emissions de gasos d'efecte hivernacle.
- Lliuraments de béns immobles efectuades com a conseqüència d'un </t>
        </r>
        <r>
          <rPr>
            <b/>
            <sz val="8"/>
            <color indexed="23"/>
            <rFont val="Arial"/>
            <family val="2"/>
          </rPr>
          <t>procés concursal</t>
        </r>
        <r>
          <rPr>
            <sz val="8"/>
            <color indexed="23"/>
            <rFont val="Arial"/>
            <family val="2"/>
          </rPr>
          <t xml:space="preserve">.
- Lliuraments de béns immobles exemptes a què es refereixen els apartats 20è(terrenys rústics)  i 22è ( segones transmissions i posteriors d'immobles) de l'article 20.U, de la Llei d'IVA en les quals el subjecte passiu hagi renunciat a l'exempció de l'impost.
- Lliuraments de béns immobles efectuades en execució de la garantia constituïda sobre els béns immobles, entenent-se, així mateix, que s'executa la garantia quan es transmet l'immoble a canvi de l'extinció total o parcial del deute garantit o de l'obligació d'extingir la referida deute per l'adquirent.
- Execucions d'obra, amb o sense aportació de materials, així com les cessions de personal per a la seva realització, conseqüència de </t>
        </r>
        <r>
          <rPr>
            <b/>
            <sz val="8"/>
            <color indexed="23"/>
            <rFont val="Arial"/>
            <family val="2"/>
          </rPr>
          <t>contractes directament formalitzats entre e</t>
        </r>
        <r>
          <rPr>
            <sz val="8"/>
            <color indexed="23"/>
            <rFont val="Arial"/>
            <family val="2"/>
          </rPr>
          <t xml:space="preserve">l </t>
        </r>
        <r>
          <rPr>
            <b/>
            <sz val="8"/>
            <color indexed="23"/>
            <rFont val="Arial"/>
            <family val="2"/>
          </rPr>
          <t>promotor i el contractista</t>
        </r>
        <r>
          <rPr>
            <sz val="8"/>
            <color indexed="23"/>
            <rFont val="Arial"/>
            <family val="2"/>
          </rPr>
          <t xml:space="preserve"> que tinguin per objecte la urbanització de terrenys o la construcció o rehabilitació d'edificacions.
- Rehabilitacions de localsl de negocis per part de l'arrendatari. Les obres de rehabilitació podran dur-se a terme en edificacions que siguin propietat tant del rehabilitador com de tercers.
</t>
        </r>
      </text>
    </comment>
    <comment ref="BT41" authorId="0" shapeId="0" xr:uid="{00000000-0006-0000-0300-00000B000000}">
      <text>
        <r>
          <rPr>
            <u/>
            <sz val="8"/>
            <color indexed="23"/>
            <rFont val="Arial"/>
            <family val="2"/>
          </rPr>
          <t>IMPORTACIONS DE TERCERS PAÏSOS (fora de l'UE)</t>
        </r>
        <r>
          <rPr>
            <sz val="8"/>
            <color indexed="23"/>
            <rFont val="Arial"/>
            <family val="2"/>
          </rPr>
          <t xml:space="preserve">
Quan l’empresa importa un bé corrent (és a dir que no és d’inversió), ha de passar per la duana i pagar el corresponent IVA. Aquest apartat està pensat per descomptar-lo  del repercutit quan l’empresa en te el dret.
Els béns d’inversió tenen un apartat específic malgrat que moltes empreses no fan la diferenciació. Si compra fora de la CE béns d'inversió els ha de posar en l'apartat posterior.
</t>
        </r>
      </text>
    </comment>
    <comment ref="CR41" authorId="0" shapeId="0" xr:uid="{00000000-0006-0000-0300-00000C000000}">
      <text>
        <r>
          <rPr>
            <u/>
            <sz val="8"/>
            <color indexed="23"/>
            <rFont val="Arial"/>
            <family val="2"/>
          </rPr>
          <t>IMPORTACIONS DE BÉNS D'INVERSIÓ</t>
        </r>
        <r>
          <rPr>
            <sz val="8"/>
            <color indexed="23"/>
            <rFont val="Arial"/>
            <family val="2"/>
          </rPr>
          <t xml:space="preserve">
Aquest apartat està pensat per declarar els béns d'inversió que són els que n'anomanem els immobilitzats ja que tenen una durada a l'empresa superior a l'any. És obligatòria aquesta distinció</t>
        </r>
      </text>
    </comment>
    <comment ref="V55" authorId="0" shapeId="0" xr:uid="{00000000-0006-0000-0300-00000D000000}">
      <text>
        <r>
          <rPr>
            <b/>
            <u/>
            <sz val="8"/>
            <color indexed="23"/>
            <rFont val="Arial"/>
            <family val="2"/>
          </rPr>
          <t>MODIFICACIONS DE FACTURES EMESES</t>
        </r>
        <r>
          <rPr>
            <b/>
            <sz val="8"/>
            <color indexed="23"/>
            <rFont val="Arial"/>
            <family val="2"/>
          </rPr>
          <t xml:space="preserve">
 Apartat per posar les quantitats de les factures rectificatives de tot tipus de vendes. L'import ha de ser en negatiu.</t>
        </r>
      </text>
    </comment>
    <comment ref="AU55" authorId="0" shapeId="0" xr:uid="{00000000-0006-0000-0300-00000E000000}">
      <text>
        <r>
          <rPr>
            <b/>
            <u/>
            <sz val="8"/>
            <color indexed="23"/>
            <rFont val="Arial"/>
            <family val="2"/>
          </rPr>
          <t xml:space="preserve">MODIFICACIÓ DE FACTURES EMESES AMB RECÀRREC D'EQUIVALÈNCIA </t>
        </r>
        <r>
          <rPr>
            <b/>
            <sz val="8"/>
            <color indexed="23"/>
            <rFont val="Arial"/>
            <family val="2"/>
          </rPr>
          <t xml:space="preserve">
Apartat per posar les quantitats de les factures rectificatives que afecten a recàrrecs d'equivalència. S'ha de posar en negatiu.</t>
        </r>
      </text>
    </comment>
    <comment ref="BT55" authorId="0" shapeId="0" xr:uid="{00000000-0006-0000-0300-00000F000000}">
      <text>
        <r>
          <rPr>
            <b/>
            <u/>
            <sz val="8"/>
            <color indexed="23"/>
            <rFont val="Arial"/>
            <family val="2"/>
          </rPr>
          <t xml:space="preserve">MODIFICACIÓ DE FACTURES REBUDES
</t>
        </r>
        <r>
          <rPr>
            <b/>
            <sz val="8"/>
            <color indexed="23"/>
            <rFont val="Arial"/>
            <family val="2"/>
          </rPr>
          <t xml:space="preserve">                  (Rectificatives)
 </t>
        </r>
        <r>
          <rPr>
            <sz val="8"/>
            <color indexed="23"/>
            <rFont val="Arial"/>
            <family val="2"/>
          </rPr>
          <t>Apartat per posar les quantitats de les factures rectificatives de tot tipus de compres o serveis rebuts. L'import ha de ser en negatiu.</t>
        </r>
      </text>
    </comment>
    <comment ref="CR55" authorId="0" shapeId="0" xr:uid="{00000000-0006-0000-0300-000010000000}">
      <text>
        <r>
          <rPr>
            <u/>
            <sz val="8"/>
            <color indexed="23"/>
            <rFont val="Arial"/>
            <family val="2"/>
          </rPr>
          <t xml:space="preserve">OPERACIONS INTERIORS
</t>
        </r>
        <r>
          <rPr>
            <sz val="8"/>
            <color indexed="23"/>
            <rFont val="Arial"/>
            <family val="2"/>
          </rPr>
          <t xml:space="preserve">Les operacions interiors són les més usuals, les que es produeixen en el territori d’aplicació de l’impost que és Espanya sense Ceuta i Melilla.
</t>
        </r>
      </text>
    </comment>
    <comment ref="M73" authorId="0" shapeId="0" xr:uid="{00000000-0006-0000-0300-000011000000}">
      <text>
        <r>
          <rPr>
            <u/>
            <sz val="4"/>
            <color indexed="23"/>
            <rFont val="Arial"/>
            <family val="2"/>
          </rPr>
          <t xml:space="preserve">
</t>
        </r>
        <r>
          <rPr>
            <u/>
            <sz val="8"/>
            <color indexed="23"/>
            <rFont val="Arial"/>
            <family val="2"/>
          </rPr>
          <t>EXPORTACIONS</t>
        </r>
        <r>
          <rPr>
            <u/>
            <sz val="4"/>
            <color indexed="23"/>
            <rFont val="Arial"/>
            <family val="2"/>
          </rPr>
          <t xml:space="preserve">
</t>
        </r>
        <r>
          <rPr>
            <sz val="4"/>
            <color indexed="23"/>
            <rFont val="Arial"/>
            <family val="2"/>
          </rPr>
          <t xml:space="preserve">
</t>
        </r>
        <r>
          <rPr>
            <sz val="8"/>
            <color indexed="23"/>
            <rFont val="Arial"/>
            <family val="2"/>
          </rPr>
          <t>Apartat per anotar les exportacions fora de la UE i a Canàries Ceuta i Melilla, les opera-cions asimilades a exportacions, zones franques i operacions exemptes del Règim es-pecial d'Agències de Viatge</t>
        </r>
      </text>
    </comment>
    <comment ref="O76" authorId="0" shapeId="0" xr:uid="{00000000-0006-0000-0300-000012000000}">
      <text>
        <r>
          <rPr>
            <u/>
            <sz val="8"/>
            <color indexed="23"/>
            <rFont val="Arial"/>
            <family val="2"/>
          </rPr>
          <t xml:space="preserve">
OPERACIONS NO SUBJECTES I INVERSIONS DELS SUBJECTES PASSIUS.</t>
        </r>
        <r>
          <rPr>
            <u/>
            <sz val="4"/>
            <color indexed="23"/>
            <rFont val="Arial"/>
            <family val="2"/>
          </rPr>
          <t xml:space="preserve">
</t>
        </r>
        <r>
          <rPr>
            <u/>
            <sz val="8"/>
            <color indexed="23"/>
            <rFont val="Arial"/>
            <family val="2"/>
          </rPr>
          <t xml:space="preserve">
</t>
        </r>
        <r>
          <rPr>
            <sz val="8"/>
            <color indexed="23"/>
            <rFont val="Arial"/>
            <family val="2"/>
          </rPr>
          <t>Cal anotar-hi:</t>
        </r>
        <r>
          <rPr>
            <sz val="4"/>
            <color indexed="23"/>
            <rFont val="Arial"/>
            <family val="2"/>
          </rPr>
          <t xml:space="preserve">
</t>
        </r>
        <r>
          <rPr>
            <sz val="8"/>
            <color indexed="23"/>
            <rFont val="Arial"/>
            <family val="2"/>
          </rPr>
          <t xml:space="preserve">
-  Les operacions d'or d'inversió (lingots, làmines d'or igual o superiors a 995 mil·lèsimes, monedes d'or i similar).</t>
        </r>
        <r>
          <rPr>
            <sz val="4"/>
            <color indexed="23"/>
            <rFont val="Arial"/>
            <family val="2"/>
          </rPr>
          <t xml:space="preserve">
</t>
        </r>
        <r>
          <rPr>
            <sz val="8"/>
            <color indexed="23"/>
            <rFont val="Arial"/>
            <family val="2"/>
          </rPr>
          <t xml:space="preserve">
- Lliuraments de béns a altres països de la UE no subjectes contemplats l'article 68 de l'impost.</t>
        </r>
        <r>
          <rPr>
            <u/>
            <sz val="4"/>
            <color indexed="23"/>
            <rFont val="Arial"/>
            <family val="2"/>
          </rPr>
          <t xml:space="preserve">
</t>
        </r>
        <r>
          <rPr>
            <sz val="4"/>
            <color indexed="23"/>
            <rFont val="Arial"/>
            <family val="2"/>
          </rPr>
          <t xml:space="preserve">
</t>
        </r>
        <r>
          <rPr>
            <sz val="8"/>
            <color indexed="23"/>
            <rFont val="Arial"/>
            <family val="2"/>
          </rPr>
          <t>- Operaciones artículo 84 Uno. 2º a), c), d), e), f) i g) de la llei
- Qualsevol altre lliurament i prestació de serveis no subjecte per aplicació de les regles de localització.</t>
        </r>
      </text>
    </comment>
  </commentList>
</comments>
</file>

<file path=xl/sharedStrings.xml><?xml version="1.0" encoding="utf-8"?>
<sst xmlns="http://schemas.openxmlformats.org/spreadsheetml/2006/main" count="555" uniqueCount="232">
  <si>
    <t>Empresa:</t>
  </si>
  <si>
    <t>Activitat:</t>
  </si>
  <si>
    <t>Exercici:</t>
  </si>
  <si>
    <t>Trimestre:</t>
  </si>
  <si>
    <t>IVA REPERCUTIT</t>
  </si>
  <si>
    <t>IVA SUPORTAT</t>
  </si>
  <si>
    <t>M</t>
  </si>
  <si>
    <t>Base</t>
  </si>
  <si>
    <t>Tipus</t>
  </si>
  <si>
    <t>Quota</t>
  </si>
  <si>
    <t>,</t>
  </si>
  <si>
    <t>Base imposable</t>
  </si>
  <si>
    <t>NIF</t>
  </si>
  <si>
    <t>DESCRIPCIÓ DE L'EMPRESA</t>
  </si>
  <si>
    <t>PAÍS</t>
  </si>
  <si>
    <t>C</t>
  </si>
  <si>
    <t>QUANTITAT</t>
  </si>
  <si>
    <t>Alemanya</t>
  </si>
  <si>
    <t>DE</t>
  </si>
  <si>
    <t>Bulgària</t>
  </si>
  <si>
    <t>BG</t>
  </si>
  <si>
    <t>Xipre</t>
  </si>
  <si>
    <t>CY</t>
  </si>
  <si>
    <t>Croàcia</t>
  </si>
  <si>
    <t>HR</t>
  </si>
  <si>
    <t>Dinamarca</t>
  </si>
  <si>
    <t>DK</t>
  </si>
  <si>
    <t>Eslovènia</t>
  </si>
  <si>
    <t>SI</t>
  </si>
  <si>
    <t>Eslovàquia</t>
  </si>
  <si>
    <t>SK</t>
  </si>
  <si>
    <t>Estònia</t>
  </si>
  <si>
    <t>EE</t>
  </si>
  <si>
    <t>HU</t>
  </si>
  <si>
    <t>Irlanda</t>
  </si>
  <si>
    <t>IE</t>
  </si>
  <si>
    <t>Itàlia</t>
  </si>
  <si>
    <t>IT</t>
  </si>
  <si>
    <t>Letònia</t>
  </si>
  <si>
    <t>LV</t>
  </si>
  <si>
    <t>LT</t>
  </si>
  <si>
    <t>Luxemburg</t>
  </si>
  <si>
    <t>LU</t>
  </si>
  <si>
    <t>Malta</t>
  </si>
  <si>
    <t>MT</t>
  </si>
  <si>
    <t>Polònia</t>
  </si>
  <si>
    <t>PL</t>
  </si>
  <si>
    <t>Portugal</t>
  </si>
  <si>
    <t>PT</t>
  </si>
  <si>
    <t>CZ</t>
  </si>
  <si>
    <t>RO</t>
  </si>
  <si>
    <t>Suècia</t>
  </si>
  <si>
    <t>SE</t>
  </si>
  <si>
    <t>DADES ESPECÍFIQUES PER EMPRESES EN PRORRATA ESPECIAL</t>
  </si>
  <si>
    <t>EMPRESA:</t>
  </si>
  <si>
    <t>ACTIVITAT:</t>
  </si>
  <si>
    <t>EXERCICI:</t>
  </si>
  <si>
    <t>TRIMESTRE:</t>
  </si>
  <si>
    <t xml:space="preserve">   1. OPERACIONS EXEMPTES SENSE DRET A DEDUÏR</t>
  </si>
  <si>
    <t xml:space="preserve">    Nota : el total facturat s'ha de posar també a l'autoliquidació a l'apartat 6.</t>
  </si>
  <si>
    <t>SERVEIS</t>
  </si>
  <si>
    <r>
      <t xml:space="preserve">    INFORMATIUS: </t>
    </r>
    <r>
      <rPr>
        <sz val="10"/>
        <rFont val="Calibri"/>
        <family val="2"/>
      </rPr>
      <t>Operacions exemptes sense dret a deduir.</t>
    </r>
  </si>
  <si>
    <t>Total facturat</t>
  </si>
  <si>
    <t>Facturat sense IVA</t>
  </si>
  <si>
    <t>Fres rectificatives de serveis interiors</t>
  </si>
  <si>
    <t>Centre Gesió sl_</t>
  </si>
  <si>
    <t>1T</t>
  </si>
  <si>
    <t>NOM</t>
  </si>
  <si>
    <t>CODI</t>
  </si>
  <si>
    <t>2T</t>
  </si>
  <si>
    <t>FR</t>
  </si>
  <si>
    <t>AT</t>
  </si>
  <si>
    <t>3T</t>
  </si>
  <si>
    <t>BE</t>
  </si>
  <si>
    <t>4t</t>
  </si>
  <si>
    <t>NL</t>
  </si>
  <si>
    <t>GB</t>
  </si>
  <si>
    <t>EL</t>
  </si>
  <si>
    <t>FI</t>
  </si>
  <si>
    <t>Austria</t>
  </si>
  <si>
    <t>Bèlgica</t>
  </si>
  <si>
    <t>Finlàndia</t>
  </si>
  <si>
    <t>França</t>
  </si>
  <si>
    <t>Grècia</t>
  </si>
  <si>
    <t>Gran Bretanya</t>
  </si>
  <si>
    <t>Holanda</t>
  </si>
  <si>
    <t>Hungria</t>
  </si>
  <si>
    <t>Lituania</t>
  </si>
  <si>
    <t>Xèquia</t>
  </si>
  <si>
    <t>Rumania</t>
  </si>
  <si>
    <t>Àustria</t>
  </si>
  <si>
    <t>Hongria</t>
  </si>
  <si>
    <t>Lituània</t>
  </si>
  <si>
    <t>Romania</t>
  </si>
  <si>
    <t>Txèquia</t>
  </si>
  <si>
    <t>Declaració de les operacions intracomunitàries</t>
  </si>
  <si>
    <t>Vendes de béns</t>
  </si>
  <si>
    <t>Serveis</t>
  </si>
  <si>
    <t>Total de vendes declarades</t>
  </si>
  <si>
    <t>Total de serveis declarats</t>
  </si>
  <si>
    <t>1. Vendes/Clients</t>
  </si>
  <si>
    <t>2. Compres i despeses/Creditors</t>
  </si>
  <si>
    <t>Compres de béns</t>
  </si>
  <si>
    <t>Compres de serveis</t>
  </si>
  <si>
    <t>Total de compres de béns declarades</t>
  </si>
  <si>
    <t>Total de compra de serveis declarats</t>
  </si>
  <si>
    <t>IVA REPERCUTIT - VENDES O PRESTACIONS DE SERVEIS</t>
  </si>
  <si>
    <t>IVA SUPORTAT - COMPRES DE BÉNS I SERVEIS</t>
  </si>
  <si>
    <t>Estructura NIFS intracomunitaris</t>
  </si>
  <si>
    <t>9 o 10 números.</t>
  </si>
  <si>
    <t>+ 8, 9 o 10 números</t>
  </si>
  <si>
    <t>+ 8 números.</t>
  </si>
  <si>
    <t>+ 10 números.</t>
  </si>
  <si>
    <t>+ 8 dígits</t>
  </si>
  <si>
    <t>+ 9 A 12 números.</t>
  </si>
  <si>
    <t>+ 9 o 12 números.</t>
  </si>
  <si>
    <t>99 99 99 99</t>
  </si>
  <si>
    <t>XX999999999</t>
  </si>
  <si>
    <t>999999999B99</t>
  </si>
  <si>
    <t>U999999999</t>
  </si>
  <si>
    <t>9999999999 (el primer</t>
  </si>
  <si>
    <t>número 0 o 1).</t>
  </si>
  <si>
    <t>99999999X</t>
  </si>
  <si>
    <t>999 9999 99</t>
  </si>
  <si>
    <t>+ 2 a 10 números</t>
  </si>
  <si>
    <t>999999999901</t>
  </si>
  <si>
    <t>El 9 representa un nú-mero i la X una lletra.
Dígit és una lletra o un número</t>
  </si>
  <si>
    <t>?</t>
  </si>
  <si>
    <t>Caselles per anotar l'IVA repercutit a les vendes i pres-tacions de serveis realitzats a Espanya menys Canàries Ceuta i Melilla</t>
  </si>
  <si>
    <t>Caselles per anotar les vendes d'aquells béns que for-men part de l'actiu de l'empresa: mobliari, maquinària, vehicles, ordinadors, etc.</t>
  </si>
  <si>
    <r>
      <t xml:space="preserve">Cal informar en aquest apartat les factures rectifica-tives realitzades en el periode.
</t>
    </r>
    <r>
      <rPr>
        <i/>
        <sz val="10"/>
        <color indexed="53"/>
        <rFont val="Calibri"/>
        <family val="2"/>
      </rPr>
      <t>Normalment es posarà la informació en negatiu.</t>
    </r>
  </si>
  <si>
    <r>
      <t xml:space="preserve">Cal informar en aquest apartat les factures rectificati-ves realitzades en el periode en les que s'ha posat el recàrrec d'equivalència.
</t>
    </r>
    <r>
      <rPr>
        <i/>
        <sz val="10"/>
        <color indexed="53"/>
        <rFont val="Calibri"/>
        <family val="2"/>
      </rPr>
      <t>Normalment es posarà la informació en negatiu.</t>
    </r>
  </si>
  <si>
    <t>Caselles per anotar l'IVA suportat de les compres i prestacions de serveis rebuts, realitzats a Espanya menys Canàries Ceuta i Melilla</t>
  </si>
  <si>
    <t>Caselles per anotar les compres dels béns que formen part de l'actiu de l'empresa: mobliari, maquinària, vehicles, ordinadors, etc.</t>
  </si>
  <si>
    <r>
      <t xml:space="preserve">Compres fetes a països de la UE. Es merita l'IVA a Espanya i, per tant, cal posar les dades a aquest apartat per tributar-lo. </t>
    </r>
    <r>
      <rPr>
        <i/>
        <sz val="10"/>
        <color indexed="53"/>
        <rFont val="Calibri"/>
        <family val="2"/>
      </rPr>
      <t>Aquestes dades es traspassen automàticament a l'IVA repercutit.</t>
    </r>
  </si>
  <si>
    <t>Mateixa explicació que el requadre anterior però pels serveis rebuts d'altres països de la UE. La diferència entre venda de béns i prestació de serveis està en que, en la primera, hi ha el lliurament d'un bé.</t>
  </si>
  <si>
    <r>
      <t>Es produeix al traspassar l’obligació de declarar a qui rep el bé o el servei. Els casos més usuals es donen en les promocions d’edificacions, els lliuraments d'immobles com a consequència de processos concursals i serveis relacionats amb el medi ambient.
La pràctica és similar a les operacions intracee, cal declarar les dades tan com a IVA suportat com en el repercutit .</t>
    </r>
    <r>
      <rPr>
        <i/>
        <sz val="10"/>
        <color indexed="53"/>
        <rFont val="Calibri"/>
        <family val="2"/>
      </rPr>
      <t xml:space="preserve"> La plantilla ja omple automàticament l’apartat de l’IVA repercutit amb les dades d?aquest apartat.</t>
    </r>
    <r>
      <rPr>
        <i/>
        <sz val="10"/>
        <color indexed="56"/>
        <rFont val="Calibri"/>
        <family val="2"/>
      </rPr>
      <t xml:space="preserve">
</t>
    </r>
  </si>
  <si>
    <t xml:space="preserve">Béns que has passat i meritat l'IVA a la duana. 
Els béns d'inversió van a les caselles que hi ha a continuació a la dreta
</t>
  </si>
  <si>
    <r>
      <t xml:space="preserve">Cal informar en aquest apartat les factures rebudes en el periode.
</t>
    </r>
    <r>
      <rPr>
        <i/>
        <sz val="10"/>
        <color indexed="53"/>
        <rFont val="Calibri"/>
        <family val="2"/>
      </rPr>
      <t>Normalment es posarà la informació en negatiu.</t>
    </r>
  </si>
  <si>
    <t>Aplicat a alguns titulars d'explotacions agrícoles, ramaderes, forestals i pesquera. Reben una compen-sació del 12% (agricoles i els seus serveis) i del 10,5% (ramaderes i pesqueres(i els seus serveis))</t>
  </si>
  <si>
    <t>20. Vendes intracee de béns:</t>
  </si>
  <si>
    <t>21. Vendes intracee de serveis:</t>
  </si>
  <si>
    <t>22. Exportacions:</t>
  </si>
  <si>
    <t>23. Op. exemptes s/dret a deduïr:</t>
  </si>
  <si>
    <t>24. Altres op. exemptes:</t>
  </si>
  <si>
    <t>25. Op. no subjectes o inver-
del subjecte passiu:</t>
  </si>
  <si>
    <t>Operacions exemptes que no van a l'apartat anterior.</t>
  </si>
  <si>
    <r>
      <t xml:space="preserve">Import d'operacions </t>
    </r>
    <r>
      <rPr>
        <b/>
        <i/>
        <sz val="10"/>
        <color indexed="56"/>
        <rFont val="Calibri"/>
        <family val="2"/>
      </rPr>
      <t>exemptes</t>
    </r>
    <r>
      <rPr>
        <i/>
        <sz val="10"/>
        <color indexed="56"/>
        <rFont val="Calibri"/>
        <family val="2"/>
      </rPr>
      <t xml:space="preserve"> per l'article 20 de la Llei. Implicaran </t>
    </r>
    <r>
      <rPr>
        <i/>
        <sz val="10"/>
        <color indexed="53"/>
        <rFont val="Calibri"/>
        <family val="2"/>
      </rPr>
      <t>prorrata</t>
    </r>
    <r>
      <rPr>
        <i/>
        <sz val="10"/>
        <color indexed="56"/>
        <rFont val="Calibri"/>
        <family val="2"/>
      </rPr>
      <t>.</t>
    </r>
  </si>
  <si>
    <r>
      <t xml:space="preserve">Total dels lliuraments de </t>
    </r>
    <r>
      <rPr>
        <b/>
        <i/>
        <sz val="10"/>
        <color indexed="56"/>
        <rFont val="Calibri"/>
        <family val="2"/>
      </rPr>
      <t>serveis a la UE</t>
    </r>
    <r>
      <rPr>
        <i/>
        <sz val="10"/>
        <color indexed="56"/>
        <rFont val="Calibri"/>
        <family val="2"/>
      </rPr>
      <t xml:space="preserve">. </t>
    </r>
    <r>
      <rPr>
        <i/>
        <sz val="10"/>
        <color indexed="53"/>
        <rFont val="Calibri"/>
        <family val="2"/>
      </rPr>
      <t>S'aplica IVA al destí</t>
    </r>
    <r>
      <rPr>
        <i/>
        <sz val="10"/>
        <color indexed="56"/>
        <rFont val="Calibri"/>
        <family val="2"/>
      </rPr>
      <t>.</t>
    </r>
  </si>
  <si>
    <r>
      <t xml:space="preserve">Total dels lliuraments de </t>
    </r>
    <r>
      <rPr>
        <b/>
        <i/>
        <sz val="10"/>
        <color indexed="56"/>
        <rFont val="Calibri"/>
        <family val="2"/>
      </rPr>
      <t>béns a la UE</t>
    </r>
    <r>
      <rPr>
        <i/>
        <sz val="10"/>
        <color indexed="56"/>
        <rFont val="Calibri"/>
        <family val="2"/>
      </rPr>
      <t xml:space="preserve">. </t>
    </r>
    <r>
      <rPr>
        <i/>
        <sz val="10"/>
        <color indexed="53"/>
        <rFont val="Calibri"/>
        <family val="2"/>
      </rPr>
      <t>S'aplica l'IVA al destí.</t>
    </r>
  </si>
  <si>
    <r>
      <t xml:space="preserve">Declaració de les </t>
    </r>
    <r>
      <rPr>
        <b/>
        <i/>
        <sz val="10"/>
        <color indexed="56"/>
        <rFont val="Calibri"/>
        <family val="2"/>
      </rPr>
      <t>exportacions a tercers països</t>
    </r>
    <r>
      <rPr>
        <i/>
        <sz val="10"/>
        <color indexed="56"/>
        <rFont val="Calibri"/>
        <family val="2"/>
      </rPr>
      <t>.</t>
    </r>
    <r>
      <rPr>
        <i/>
        <sz val="10"/>
        <color indexed="53"/>
        <rFont val="Calibri"/>
        <family val="2"/>
      </rPr>
      <t xml:space="preserve"> S'aplica l'IVA a la duana.</t>
    </r>
  </si>
  <si>
    <r>
      <t xml:space="preserve">Per posar les operacions facturades </t>
    </r>
    <r>
      <rPr>
        <b/>
        <i/>
        <sz val="10"/>
        <color indexed="56"/>
        <rFont val="Calibri"/>
        <family val="2"/>
      </rPr>
      <t>no subjecte</t>
    </r>
    <r>
      <rPr>
        <i/>
        <sz val="10"/>
        <color indexed="56"/>
        <rFont val="Calibri"/>
        <family val="2"/>
      </rPr>
      <t>s a l'impost i les que s'han fet seguint la norma de la</t>
    </r>
    <r>
      <rPr>
        <b/>
        <i/>
        <sz val="10"/>
        <color indexed="56"/>
        <rFont val="Calibri"/>
        <family val="2"/>
      </rPr>
      <t xml:space="preserve"> inversió del subjecte passiu</t>
    </r>
    <r>
      <rPr>
        <i/>
        <sz val="10"/>
        <color indexed="56"/>
        <rFont val="Calibri"/>
        <family val="2"/>
      </rPr>
      <t xml:space="preserve"> i, per tant, la liquidació la fa el </t>
    </r>
    <r>
      <rPr>
        <b/>
        <i/>
        <sz val="10"/>
        <color indexed="56"/>
        <rFont val="Calibri"/>
        <family val="2"/>
      </rPr>
      <t>receptor</t>
    </r>
    <r>
      <rPr>
        <i/>
        <sz val="10"/>
        <color indexed="56"/>
        <rFont val="Calibri"/>
        <family val="2"/>
      </rPr>
      <t xml:space="preserve"> del bé o servei.</t>
    </r>
  </si>
  <si>
    <r>
      <t>Total de compres de béns i serveis</t>
    </r>
    <r>
      <rPr>
        <b/>
        <i/>
        <sz val="10"/>
        <color indexed="56"/>
        <rFont val="Calibri"/>
        <family val="2"/>
      </rPr>
      <t xml:space="preserve"> exemptes</t>
    </r>
    <r>
      <rPr>
        <i/>
        <sz val="10"/>
        <color indexed="56"/>
        <rFont val="Calibri"/>
        <family val="2"/>
      </rPr>
      <t xml:space="preserve"> de l'impost per l'article 20.</t>
    </r>
  </si>
  <si>
    <r>
      <t xml:space="preserve">Les operacions </t>
    </r>
    <r>
      <rPr>
        <b/>
        <i/>
        <sz val="10"/>
        <color indexed="56"/>
        <rFont val="Calibri"/>
        <family val="2"/>
      </rPr>
      <t>exemptes</t>
    </r>
    <r>
      <rPr>
        <i/>
        <sz val="10"/>
        <color indexed="56"/>
        <rFont val="Calibri"/>
        <family val="2"/>
      </rPr>
      <t xml:space="preserve">  anteriors però </t>
    </r>
    <r>
      <rPr>
        <b/>
        <i/>
        <sz val="10"/>
        <color indexed="56"/>
        <rFont val="Calibri"/>
        <family val="2"/>
      </rPr>
      <t xml:space="preserve">comprades a la UE </t>
    </r>
    <r>
      <rPr>
        <i/>
        <sz val="10"/>
        <color indexed="56"/>
        <rFont val="Calibri"/>
        <family val="2"/>
      </rPr>
      <t>arts 26 i 140 llei.</t>
    </r>
  </si>
  <si>
    <r>
      <t xml:space="preserve">Les operacions </t>
    </r>
    <r>
      <rPr>
        <b/>
        <i/>
        <sz val="10"/>
        <color indexed="56"/>
        <rFont val="Calibri"/>
        <family val="2"/>
      </rPr>
      <t>exemptes</t>
    </r>
    <r>
      <rPr>
        <i/>
        <sz val="10"/>
        <color indexed="56"/>
        <rFont val="Calibri"/>
        <family val="2"/>
      </rPr>
      <t xml:space="preserve">  anteriors però </t>
    </r>
    <r>
      <rPr>
        <b/>
        <i/>
        <sz val="10"/>
        <color indexed="56"/>
        <rFont val="Calibri"/>
        <family val="2"/>
      </rPr>
      <t xml:space="preserve">comprades fora la UE </t>
    </r>
    <r>
      <rPr>
        <i/>
        <sz val="10"/>
        <color indexed="56"/>
        <rFont val="Calibri"/>
        <family val="2"/>
      </rPr>
      <t>arts 26 a 67 llei.</t>
    </r>
  </si>
  <si>
    <r>
      <t xml:space="preserve">Total d'operacions de bases i quotes </t>
    </r>
    <r>
      <rPr>
        <b/>
        <i/>
        <sz val="10"/>
        <color indexed="56"/>
        <rFont val="Calibri"/>
        <family val="2"/>
      </rPr>
      <t>no deduïbles</t>
    </r>
    <r>
      <rPr>
        <i/>
        <sz val="10"/>
        <color indexed="56"/>
        <rFont val="Calibri"/>
        <family val="2"/>
      </rPr>
      <t xml:space="preserve"> pels art. 95 i 96 de la llei.</t>
    </r>
  </si>
  <si>
    <r>
      <t xml:space="preserve">Es produeix al traspassar l’obligació de declarar a qui rep el bé o el servei. Els casos més usuals es donen en les promocions d’edificacions, els lliuraments d'immobles com a consequència de processos concursals i serveis relacionats amb el medi ambient.
La pràctica és similar a les operacions intracee, cal declarar les dades tan com a IVA suportat com en el repercutit . </t>
    </r>
    <r>
      <rPr>
        <i/>
        <sz val="10"/>
        <color indexed="53"/>
        <rFont val="Calibri"/>
        <family val="2"/>
      </rPr>
      <t xml:space="preserve">La plantilla ja omple automàticament l’apartat de l’IVA repercutit amb les dades de l'aportat de l'IVA suportat)
</t>
    </r>
  </si>
  <si>
    <r>
      <rPr>
        <i/>
        <sz val="10"/>
        <color indexed="53"/>
        <rFont val="Calibri"/>
        <family val="2"/>
      </rPr>
      <t>Les</t>
    </r>
    <r>
      <rPr>
        <i/>
        <sz val="10"/>
        <color indexed="56"/>
        <rFont val="Calibri"/>
        <family val="2"/>
      </rPr>
      <t xml:space="preserve"> </t>
    </r>
    <r>
      <rPr>
        <i/>
        <sz val="10"/>
        <color indexed="53"/>
        <rFont val="Calibri"/>
        <family val="2"/>
      </rPr>
      <t>caselles s'omplen amb les dades que   consten a l'apartat de compres intracee de béns</t>
    </r>
    <r>
      <rPr>
        <b/>
        <i/>
        <sz val="10"/>
        <color indexed="53"/>
        <rFont val="Calibri"/>
        <family val="2"/>
      </rPr>
      <t xml:space="preserve"> corrents donat que aquestes</t>
    </r>
    <r>
      <rPr>
        <i/>
        <sz val="10"/>
        <color indexed="56"/>
        <rFont val="Calibri"/>
        <family val="2"/>
      </rPr>
      <t xml:space="preserve"> operacions suporten i reper-cuteixen l'impost en la mateixa operació .</t>
    </r>
  </si>
  <si>
    <r>
      <t>Mateixa explicació que el requadre anterior però pels</t>
    </r>
    <r>
      <rPr>
        <b/>
        <i/>
        <sz val="10"/>
        <color indexed="56"/>
        <rFont val="Calibri"/>
        <family val="2"/>
      </rPr>
      <t xml:space="preserve"> serveis rebuts d'altres països de la UE.</t>
    </r>
    <r>
      <rPr>
        <i/>
        <sz val="10"/>
        <color indexed="56"/>
        <rFont val="Calibri"/>
        <family val="2"/>
      </rPr>
      <t xml:space="preserve">
La diferència entre venda de béns i prestació de serveis està en que, en la primera, hi ha el lliurament d'un bé físic.</t>
    </r>
  </si>
  <si>
    <t>Règim Especial  per als comerciants minoristes que no presenten declaracions donat que el seu proveïdor posa aquest recàrrec a les factures. Aquest  apartat serveix perquè aquests darrers  declarin el recàrrec repercutit.</t>
  </si>
  <si>
    <r>
      <t>17. Fres.</t>
    </r>
    <r>
      <rPr>
        <b/>
        <sz val="10"/>
        <color indexed="16"/>
        <rFont val="Arial"/>
        <family val="2"/>
      </rPr>
      <t xml:space="preserve"> rectificatives </t>
    </r>
    <r>
      <rPr>
        <sz val="10"/>
        <color indexed="16"/>
        <rFont val="Arial"/>
        <family val="2"/>
      </rPr>
      <t xml:space="preserve">amb recàrrec </t>
    </r>
    <r>
      <rPr>
        <i/>
        <sz val="10"/>
        <color indexed="18"/>
        <rFont val="Arial"/>
        <family val="2"/>
      </rPr>
      <t>(negatiu</t>
    </r>
    <r>
      <rPr>
        <sz val="10"/>
        <color indexed="18"/>
        <rFont val="Arial"/>
        <family val="2"/>
      </rPr>
      <t>)</t>
    </r>
  </si>
  <si>
    <r>
      <t xml:space="preserve">1. </t>
    </r>
    <r>
      <rPr>
        <b/>
        <sz val="10"/>
        <rFont val="Arial"/>
        <family val="2"/>
      </rPr>
      <t>Béns i serveis (</t>
    </r>
    <r>
      <rPr>
        <sz val="10"/>
        <rFont val="Arial"/>
        <family val="2"/>
      </rPr>
      <t>Règim General)</t>
    </r>
  </si>
  <si>
    <r>
      <t xml:space="preserve">2. Vendes </t>
    </r>
    <r>
      <rPr>
        <b/>
        <sz val="10"/>
        <rFont val="Arial"/>
        <family val="2"/>
      </rPr>
      <t>béns d'inversió</t>
    </r>
    <r>
      <rPr>
        <sz val="10"/>
        <rFont val="Arial"/>
        <family val="2"/>
      </rPr>
      <t xml:space="preserve"> (Règim General)</t>
    </r>
  </si>
  <si>
    <r>
      <t>3. Liquidació compres</t>
    </r>
    <r>
      <rPr>
        <b/>
        <sz val="10"/>
        <rFont val="Arial"/>
        <family val="2"/>
      </rPr>
      <t xml:space="preserve"> intracee</t>
    </r>
    <r>
      <rPr>
        <sz val="10"/>
        <rFont val="Arial"/>
        <family val="2"/>
      </rPr>
      <t xml:space="preserve"> de </t>
    </r>
    <r>
      <rPr>
        <b/>
        <sz val="10"/>
        <rFont val="Arial"/>
        <family val="2"/>
      </rPr>
      <t>béns</t>
    </r>
  </si>
  <si>
    <r>
      <t xml:space="preserve">4. Liquidació compres intracee de </t>
    </r>
    <r>
      <rPr>
        <b/>
        <sz val="10"/>
        <rFont val="Arial"/>
        <family val="2"/>
      </rPr>
      <t>serveis</t>
    </r>
  </si>
  <si>
    <r>
      <t xml:space="preserve">5. </t>
    </r>
    <r>
      <rPr>
        <b/>
        <sz val="10"/>
        <rFont val="Arial"/>
        <family val="2"/>
      </rPr>
      <t xml:space="preserve">Inversió </t>
    </r>
    <r>
      <rPr>
        <sz val="10"/>
        <rFont val="Arial"/>
        <family val="2"/>
      </rPr>
      <t xml:space="preserve"> subjecte passiu (bens corrents)</t>
    </r>
  </si>
  <si>
    <r>
      <t xml:space="preserve">7. </t>
    </r>
    <r>
      <rPr>
        <b/>
        <sz val="10"/>
        <rFont val="Arial"/>
        <family val="2"/>
      </rPr>
      <t>Recàrrec</t>
    </r>
    <r>
      <rPr>
        <sz val="10"/>
        <rFont val="Arial"/>
        <family val="2"/>
      </rPr>
      <t xml:space="preserve"> d'equivalència (vendes)</t>
    </r>
  </si>
  <si>
    <r>
      <rPr>
        <b/>
        <sz val="11"/>
        <rFont val="Arial"/>
        <family val="2"/>
      </rPr>
      <t xml:space="preserve">Informatives </t>
    </r>
    <r>
      <rPr>
        <sz val="11"/>
        <rFont val="Arial"/>
        <family val="2"/>
      </rPr>
      <t>relacionades amb l'impost</t>
    </r>
    <r>
      <rPr>
        <sz val="11"/>
        <color indexed="16"/>
        <rFont val="Arial"/>
        <family val="2"/>
      </rPr>
      <t xml:space="preserve"> </t>
    </r>
    <r>
      <rPr>
        <u/>
        <sz val="11"/>
        <color indexed="16"/>
        <rFont val="Arial"/>
        <family val="2"/>
      </rPr>
      <t>repercutit</t>
    </r>
  </si>
  <si>
    <r>
      <rPr>
        <b/>
        <sz val="11"/>
        <rFont val="Arial"/>
        <family val="2"/>
      </rPr>
      <t>Informatives</t>
    </r>
    <r>
      <rPr>
        <sz val="11"/>
        <rFont val="Arial"/>
        <family val="2"/>
      </rPr>
      <t xml:space="preserve"> relacionades amb l'impost</t>
    </r>
    <r>
      <rPr>
        <sz val="11"/>
        <color indexed="23"/>
        <rFont val="Arial"/>
        <family val="2"/>
      </rPr>
      <t xml:space="preserve"> </t>
    </r>
    <r>
      <rPr>
        <u/>
        <sz val="11"/>
        <color indexed="16"/>
        <rFont val="Arial"/>
        <family val="2"/>
      </rPr>
      <t>suportat</t>
    </r>
  </si>
  <si>
    <r>
      <t>10. Compres</t>
    </r>
    <r>
      <rPr>
        <b/>
        <sz val="10"/>
        <rFont val="Arial"/>
        <family val="2"/>
      </rPr>
      <t xml:space="preserve"> intracee</t>
    </r>
    <r>
      <rPr>
        <sz val="10"/>
        <rFont val="Arial"/>
        <family val="2"/>
      </rPr>
      <t xml:space="preserve"> de </t>
    </r>
    <r>
      <rPr>
        <b/>
        <sz val="10"/>
        <rFont val="Arial"/>
        <family val="2"/>
      </rPr>
      <t>béns</t>
    </r>
    <r>
      <rPr>
        <sz val="10"/>
        <rFont val="Arial"/>
        <family val="2"/>
      </rPr>
      <t xml:space="preserve"> corrents</t>
    </r>
  </si>
  <si>
    <r>
      <t xml:space="preserve">11. Compres </t>
    </r>
    <r>
      <rPr>
        <b/>
        <sz val="10"/>
        <rFont val="Arial"/>
        <family val="2"/>
      </rPr>
      <t>intracee</t>
    </r>
    <r>
      <rPr>
        <sz val="10"/>
        <rFont val="Arial"/>
        <family val="2"/>
      </rPr>
      <t xml:space="preserve"> de </t>
    </r>
    <r>
      <rPr>
        <b/>
        <sz val="10"/>
        <rFont val="Arial"/>
        <family val="2"/>
      </rPr>
      <t>serveis</t>
    </r>
  </si>
  <si>
    <r>
      <t xml:space="preserve">15. Imp. </t>
    </r>
    <r>
      <rPr>
        <b/>
        <sz val="10"/>
        <rFont val="Arial"/>
        <family val="2"/>
      </rPr>
      <t>béns d'inversió</t>
    </r>
    <r>
      <rPr>
        <sz val="10"/>
        <rFont val="Arial"/>
        <family val="2"/>
      </rPr>
      <t xml:space="preserve"> de països tercers</t>
    </r>
  </si>
  <si>
    <r>
      <t xml:space="preserve">8. Compres </t>
    </r>
    <r>
      <rPr>
        <b/>
        <sz val="10"/>
        <rFont val="Arial"/>
        <family val="2"/>
      </rPr>
      <t>Béns i serveis</t>
    </r>
    <r>
      <rPr>
        <sz val="10"/>
        <rFont val="Arial"/>
        <family val="2"/>
      </rPr>
      <t xml:space="preserve"> (Règim General)</t>
    </r>
  </si>
  <si>
    <r>
      <t>9.Béns</t>
    </r>
    <r>
      <rPr>
        <b/>
        <sz val="10"/>
        <rFont val="Arial"/>
        <family val="2"/>
      </rPr>
      <t xml:space="preserve"> d'inversió (</t>
    </r>
    <r>
      <rPr>
        <sz val="10"/>
        <rFont val="Arial"/>
        <family val="2"/>
      </rPr>
      <t>Règim General)</t>
    </r>
  </si>
  <si>
    <r>
      <t xml:space="preserve">4. Liquidació compres </t>
    </r>
    <r>
      <rPr>
        <b/>
        <sz val="10"/>
        <rFont val="Arial"/>
        <family val="2"/>
      </rPr>
      <t>intracee</t>
    </r>
    <r>
      <rPr>
        <sz val="10"/>
        <rFont val="Arial"/>
        <family val="2"/>
      </rPr>
      <t xml:space="preserve"> de </t>
    </r>
    <r>
      <rPr>
        <b/>
        <sz val="10"/>
        <rFont val="Arial"/>
        <family val="2"/>
      </rPr>
      <t>serveis</t>
    </r>
  </si>
  <si>
    <r>
      <t xml:space="preserve">5. </t>
    </r>
    <r>
      <rPr>
        <b/>
        <sz val="10"/>
        <rFont val="Arial"/>
        <family val="2"/>
      </rPr>
      <t xml:space="preserve">Inversió </t>
    </r>
    <r>
      <rPr>
        <sz val="10"/>
        <rFont val="Arial"/>
        <family val="2"/>
      </rPr>
      <t>del subjecte passiu (béns corrents)</t>
    </r>
  </si>
  <si>
    <r>
      <t xml:space="preserve">6. </t>
    </r>
    <r>
      <rPr>
        <b/>
        <sz val="10"/>
        <rFont val="Arial"/>
        <family val="2"/>
      </rPr>
      <t>Inversió</t>
    </r>
    <r>
      <rPr>
        <sz val="10"/>
        <rFont val="Arial"/>
        <family val="2"/>
      </rPr>
      <t xml:space="preserve"> subjecte passiu (béns d'inversió)</t>
    </r>
  </si>
  <si>
    <r>
      <t xml:space="preserve">12. </t>
    </r>
    <r>
      <rPr>
        <b/>
        <sz val="10"/>
        <rFont val="Arial"/>
        <family val="2"/>
      </rPr>
      <t xml:space="preserve">Inversió </t>
    </r>
    <r>
      <rPr>
        <sz val="10"/>
        <rFont val="Arial"/>
        <family val="2"/>
      </rPr>
      <t>del subjecte passiu (bens corrents)</t>
    </r>
  </si>
  <si>
    <r>
      <t xml:space="preserve">13. </t>
    </r>
    <r>
      <rPr>
        <b/>
        <sz val="10"/>
        <rFont val="Arial"/>
        <family val="2"/>
      </rPr>
      <t>Inversió</t>
    </r>
    <r>
      <rPr>
        <sz val="10"/>
        <rFont val="Arial"/>
        <family val="2"/>
      </rPr>
      <t xml:space="preserve"> subjecte passiu (bens d'inversió)</t>
    </r>
  </si>
  <si>
    <r>
      <rPr>
        <sz val="10"/>
        <color indexed="16"/>
        <rFont val="Arial"/>
        <family val="2"/>
      </rPr>
      <t>16</t>
    </r>
    <r>
      <rPr>
        <b/>
        <sz val="10"/>
        <color indexed="16"/>
        <rFont val="Arial"/>
        <family val="2"/>
      </rPr>
      <t xml:space="preserve">. </t>
    </r>
    <r>
      <rPr>
        <sz val="10"/>
        <color indexed="16"/>
        <rFont val="Arial"/>
        <family val="2"/>
      </rPr>
      <t>Fres r</t>
    </r>
    <r>
      <rPr>
        <b/>
        <sz val="10"/>
        <color indexed="16"/>
        <rFont val="Arial"/>
        <family val="2"/>
      </rPr>
      <t xml:space="preserve">ectificatives </t>
    </r>
    <r>
      <rPr>
        <sz val="10"/>
        <color indexed="16"/>
        <rFont val="Arial"/>
        <family val="2"/>
      </rPr>
      <t xml:space="preserve">de venda </t>
    </r>
    <r>
      <rPr>
        <i/>
        <sz val="10"/>
        <color indexed="18"/>
        <rFont val="Arial"/>
        <family val="2"/>
      </rPr>
      <t>(negatiu)</t>
    </r>
  </si>
  <si>
    <r>
      <rPr>
        <sz val="10"/>
        <color indexed="8"/>
        <rFont val="Arial"/>
        <family val="2"/>
      </rPr>
      <t>14</t>
    </r>
    <r>
      <rPr>
        <b/>
        <sz val="10"/>
        <color indexed="8"/>
        <rFont val="Arial"/>
        <family val="2"/>
      </rPr>
      <t xml:space="preserve">. Importació </t>
    </r>
    <r>
      <rPr>
        <sz val="10"/>
        <color indexed="8"/>
        <rFont val="Arial"/>
        <family val="2"/>
      </rPr>
      <t>de béns de països tercers</t>
    </r>
  </si>
  <si>
    <r>
      <rPr>
        <sz val="10"/>
        <color indexed="16"/>
        <rFont val="Arial"/>
        <family val="2"/>
      </rPr>
      <t>18</t>
    </r>
    <r>
      <rPr>
        <b/>
        <sz val="10"/>
        <color indexed="16"/>
        <rFont val="Arial"/>
        <family val="2"/>
      </rPr>
      <t xml:space="preserve">. </t>
    </r>
    <r>
      <rPr>
        <sz val="10"/>
        <color indexed="16"/>
        <rFont val="Arial"/>
        <family val="2"/>
      </rPr>
      <t>Fres</t>
    </r>
    <r>
      <rPr>
        <b/>
        <sz val="10"/>
        <color indexed="16"/>
        <rFont val="Arial"/>
        <family val="2"/>
      </rPr>
      <t xml:space="preserve"> rectificatives </t>
    </r>
    <r>
      <rPr>
        <sz val="10"/>
        <color indexed="16"/>
        <rFont val="Arial"/>
        <family val="2"/>
      </rPr>
      <t>de compra</t>
    </r>
  </si>
  <si>
    <r>
      <t xml:space="preserve">19. Règim especial </t>
    </r>
    <r>
      <rPr>
        <b/>
        <sz val="10"/>
        <color indexed="16"/>
        <rFont val="Arial"/>
        <family val="2"/>
      </rPr>
      <t>agrari</t>
    </r>
  </si>
  <si>
    <t xml:space="preserve">Béns d'inversió que has passat i meritat l'IVA a la duana. Recordi que són els que formen part de l'actiu de l'empresa: mobliari, maquinària, vehicles, ordina-dors, etc.
</t>
  </si>
  <si>
    <r>
      <t>26. 390-Adq.</t>
    </r>
    <r>
      <rPr>
        <b/>
        <sz val="10"/>
        <color indexed="8"/>
        <rFont val="Calibri"/>
        <family val="2"/>
      </rPr>
      <t xml:space="preserve"> interiors </t>
    </r>
    <r>
      <rPr>
        <sz val="10"/>
        <color indexed="8"/>
        <rFont val="Calibri"/>
        <family val="2"/>
      </rPr>
      <t>exemptes:</t>
    </r>
  </si>
  <si>
    <r>
      <t xml:space="preserve">27. 390- Adq. </t>
    </r>
    <r>
      <rPr>
        <b/>
        <sz val="10"/>
        <color indexed="8"/>
        <rFont val="Calibri"/>
        <family val="2"/>
      </rPr>
      <t>intracee.</t>
    </r>
    <r>
      <rPr>
        <sz val="10"/>
        <color indexed="8"/>
        <rFont val="Calibri"/>
        <family val="2"/>
      </rPr>
      <t xml:space="preserve"> exemptes:</t>
    </r>
  </si>
  <si>
    <r>
      <t>28. 390- I</t>
    </r>
    <r>
      <rPr>
        <b/>
        <sz val="10"/>
        <color indexed="8"/>
        <rFont val="Calibri"/>
        <family val="2"/>
      </rPr>
      <t>mportacions</t>
    </r>
    <r>
      <rPr>
        <sz val="10"/>
        <color indexed="8"/>
        <rFont val="Calibri"/>
        <family val="2"/>
      </rPr>
      <t xml:space="preserve"> exemptes:</t>
    </r>
  </si>
  <si>
    <t>29. 390- Operacions no deduïbles:</t>
  </si>
  <si>
    <t>26. Compres interiors exemptes:</t>
  </si>
  <si>
    <t>27. Compres intracee exemptes:</t>
  </si>
  <si>
    <t>28. Importacions exemptes:</t>
  </si>
  <si>
    <t>29. Operacions no deduïbles:</t>
  </si>
  <si>
    <t>IVA REPERCUTIT:</t>
  </si>
  <si>
    <t>IVA SUPORTAT:</t>
  </si>
  <si>
    <t xml:space="preserve"> </t>
  </si>
  <si>
    <t>3. OPERACIONS INTRACEE</t>
  </si>
  <si>
    <t>4. OP. EXTERIORS (importacions)</t>
  </si>
  <si>
    <t>5. MODIFICACIÓ DE BASES I QUOTES</t>
  </si>
  <si>
    <t>1. OP. INTERIORS (béns i serveis)</t>
  </si>
  <si>
    <t>2. OP. INTERIORS (béns d'inversió)</t>
  </si>
  <si>
    <t>En aquesta fulla només ha de posar les despeses comunes a l'activitat que s'han de prorratejar!</t>
  </si>
  <si>
    <r>
      <t xml:space="preserve">6. </t>
    </r>
    <r>
      <rPr>
        <b/>
        <sz val="10"/>
        <rFont val="Arial"/>
        <family val="2"/>
      </rPr>
      <t xml:space="preserve">Inversió </t>
    </r>
    <r>
      <rPr>
        <sz val="10"/>
        <rFont val="Arial"/>
        <family val="2"/>
      </rPr>
      <t xml:space="preserve"> subjecte passiu (bens d'inversió)</t>
    </r>
  </si>
  <si>
    <r>
      <t xml:space="preserve">8. </t>
    </r>
    <r>
      <rPr>
        <b/>
        <sz val="10"/>
        <rFont val="Arial"/>
        <family val="2"/>
      </rPr>
      <t>Recàrrec</t>
    </r>
    <r>
      <rPr>
        <sz val="10"/>
        <rFont val="Arial"/>
        <family val="2"/>
      </rPr>
      <t xml:space="preserve"> d'equivalència (vendes)</t>
    </r>
  </si>
  <si>
    <r>
      <t>9. Compres de b</t>
    </r>
    <r>
      <rPr>
        <b/>
        <sz val="10"/>
        <rFont val="Arial"/>
        <family val="2"/>
      </rPr>
      <t>éns i serveis</t>
    </r>
    <r>
      <rPr>
        <sz val="10"/>
        <rFont val="Arial"/>
        <family val="2"/>
      </rPr>
      <t xml:space="preserve"> (General)</t>
    </r>
  </si>
  <si>
    <r>
      <t>10. Compres de b</t>
    </r>
    <r>
      <rPr>
        <b/>
        <sz val="10"/>
        <rFont val="Arial"/>
        <family val="2"/>
      </rPr>
      <t>éns d'inversió (</t>
    </r>
    <r>
      <rPr>
        <sz val="10"/>
        <rFont val="Arial"/>
        <family val="2"/>
      </rPr>
      <t>General)</t>
    </r>
  </si>
  <si>
    <r>
      <t>11. Compres</t>
    </r>
    <r>
      <rPr>
        <b/>
        <sz val="10"/>
        <rFont val="Arial"/>
        <family val="2"/>
      </rPr>
      <t xml:space="preserve"> intracee</t>
    </r>
    <r>
      <rPr>
        <sz val="10"/>
        <rFont val="Arial"/>
        <family val="2"/>
      </rPr>
      <t xml:space="preserve"> de </t>
    </r>
    <r>
      <rPr>
        <b/>
        <sz val="10"/>
        <rFont val="Arial"/>
        <family val="2"/>
      </rPr>
      <t>béns</t>
    </r>
    <r>
      <rPr>
        <sz val="10"/>
        <rFont val="Arial"/>
        <family val="2"/>
      </rPr>
      <t xml:space="preserve"> corrents</t>
    </r>
  </si>
  <si>
    <r>
      <t xml:space="preserve">12. Compres </t>
    </r>
    <r>
      <rPr>
        <b/>
        <sz val="10"/>
        <rFont val="Arial"/>
        <family val="2"/>
      </rPr>
      <t>intracee</t>
    </r>
    <r>
      <rPr>
        <sz val="10"/>
        <rFont val="Arial"/>
        <family val="2"/>
      </rPr>
      <t xml:space="preserve"> de </t>
    </r>
    <r>
      <rPr>
        <b/>
        <sz val="10"/>
        <rFont val="Arial"/>
        <family val="2"/>
      </rPr>
      <t>serveis</t>
    </r>
  </si>
  <si>
    <r>
      <t xml:space="preserve">13. </t>
    </r>
    <r>
      <rPr>
        <b/>
        <sz val="10"/>
        <rFont val="Arial"/>
        <family val="2"/>
      </rPr>
      <t xml:space="preserve">Inversió </t>
    </r>
    <r>
      <rPr>
        <sz val="10"/>
        <rFont val="Arial"/>
        <family val="2"/>
      </rPr>
      <t>subjecte passiu (béns corrents)</t>
    </r>
  </si>
  <si>
    <r>
      <t xml:space="preserve">14. </t>
    </r>
    <r>
      <rPr>
        <b/>
        <sz val="10"/>
        <rFont val="Arial"/>
        <family val="2"/>
      </rPr>
      <t>Inversió</t>
    </r>
    <r>
      <rPr>
        <sz val="10"/>
        <rFont val="Arial"/>
        <family val="2"/>
      </rPr>
      <t xml:space="preserve"> subjecte passiu (bens inversió)</t>
    </r>
  </si>
  <si>
    <r>
      <t>15. Compres</t>
    </r>
    <r>
      <rPr>
        <b/>
        <sz val="10"/>
        <rFont val="Arial"/>
        <family val="2"/>
      </rPr>
      <t xml:space="preserve"> intracee</t>
    </r>
    <r>
      <rPr>
        <sz val="10"/>
        <rFont val="Arial"/>
        <family val="2"/>
      </rPr>
      <t xml:space="preserve"> de </t>
    </r>
    <r>
      <rPr>
        <b/>
        <sz val="10"/>
        <rFont val="Arial"/>
        <family val="2"/>
      </rPr>
      <t>béns</t>
    </r>
    <r>
      <rPr>
        <sz val="10"/>
        <rFont val="Arial"/>
        <family val="2"/>
      </rPr>
      <t xml:space="preserve"> d'inversió</t>
    </r>
  </si>
  <si>
    <r>
      <t xml:space="preserve">16. Importació </t>
    </r>
    <r>
      <rPr>
        <sz val="10"/>
        <color indexed="8"/>
        <rFont val="Arial"/>
        <family val="2"/>
      </rPr>
      <t>de béns de països tercers</t>
    </r>
  </si>
  <si>
    <r>
      <t xml:space="preserve">17. Imp. </t>
    </r>
    <r>
      <rPr>
        <b/>
        <sz val="10"/>
        <rFont val="Arial"/>
        <family val="2"/>
      </rPr>
      <t>béns d'inversió</t>
    </r>
    <r>
      <rPr>
        <sz val="10"/>
        <rFont val="Arial"/>
        <family val="2"/>
      </rPr>
      <t xml:space="preserve"> de països tercers</t>
    </r>
  </si>
  <si>
    <r>
      <t xml:space="preserve">18. </t>
    </r>
    <r>
      <rPr>
        <sz val="10"/>
        <color indexed="16"/>
        <rFont val="Arial"/>
        <family val="2"/>
      </rPr>
      <t>Fres r</t>
    </r>
    <r>
      <rPr>
        <b/>
        <sz val="10"/>
        <color indexed="16"/>
        <rFont val="Arial"/>
        <family val="2"/>
      </rPr>
      <t xml:space="preserve">ectificatives </t>
    </r>
    <r>
      <rPr>
        <sz val="10"/>
        <color indexed="16"/>
        <rFont val="Arial"/>
        <family val="2"/>
      </rPr>
      <t xml:space="preserve">de venda </t>
    </r>
    <r>
      <rPr>
        <i/>
        <sz val="10"/>
        <color indexed="18"/>
        <rFont val="Arial"/>
        <family val="2"/>
      </rPr>
      <t>(negatiu)</t>
    </r>
  </si>
  <si>
    <r>
      <t>19. Fres.</t>
    </r>
    <r>
      <rPr>
        <b/>
        <sz val="10"/>
        <color indexed="16"/>
        <rFont val="Arial"/>
        <family val="2"/>
      </rPr>
      <t xml:space="preserve"> rectificatives </t>
    </r>
    <r>
      <rPr>
        <sz val="10"/>
        <color indexed="16"/>
        <rFont val="Arial"/>
        <family val="2"/>
      </rPr>
      <t xml:space="preserve">amb recàrrec </t>
    </r>
    <r>
      <rPr>
        <i/>
        <sz val="10"/>
        <color indexed="18"/>
        <rFont val="Arial"/>
        <family val="2"/>
      </rPr>
      <t>(negatiu</t>
    </r>
    <r>
      <rPr>
        <sz val="10"/>
        <color indexed="18"/>
        <rFont val="Arial"/>
        <family val="2"/>
      </rPr>
      <t>)</t>
    </r>
  </si>
  <si>
    <r>
      <rPr>
        <sz val="10"/>
        <color indexed="16"/>
        <rFont val="Arial"/>
        <family val="2"/>
      </rPr>
      <t>20. Fres</t>
    </r>
    <r>
      <rPr>
        <b/>
        <sz val="10"/>
        <color indexed="16"/>
        <rFont val="Arial"/>
        <family val="2"/>
      </rPr>
      <t xml:space="preserve"> rectificatives </t>
    </r>
    <r>
      <rPr>
        <sz val="10"/>
        <color indexed="16"/>
        <rFont val="Arial"/>
        <family val="2"/>
      </rPr>
      <t>de compra</t>
    </r>
  </si>
  <si>
    <r>
      <t xml:space="preserve">21. Règim especial </t>
    </r>
    <r>
      <rPr>
        <b/>
        <sz val="10"/>
        <color indexed="16"/>
        <rFont val="Arial"/>
        <family val="2"/>
      </rPr>
      <t>agrari</t>
    </r>
  </si>
  <si>
    <r>
      <t>7. Liquidació compres</t>
    </r>
    <r>
      <rPr>
        <b/>
        <sz val="10"/>
        <rFont val="Arial"/>
        <family val="2"/>
      </rPr>
      <t xml:space="preserve"> intracee</t>
    </r>
    <r>
      <rPr>
        <sz val="10"/>
        <rFont val="Arial"/>
        <family val="2"/>
      </rPr>
      <t xml:space="preserve"> de B. d'inversió</t>
    </r>
  </si>
  <si>
    <r>
      <t xml:space="preserve">25. </t>
    </r>
    <r>
      <rPr>
        <sz val="10"/>
        <color indexed="63"/>
        <rFont val="Calibri"/>
        <family val="2"/>
      </rPr>
      <t xml:space="preserve">Op. </t>
    </r>
    <r>
      <rPr>
        <b/>
        <sz val="10"/>
        <color indexed="63"/>
        <rFont val="Calibri"/>
        <family val="2"/>
      </rPr>
      <t xml:space="preserve">no subjectes </t>
    </r>
    <r>
      <rPr>
        <sz val="10"/>
        <color indexed="63"/>
        <rFont val="Calibri"/>
        <family val="2"/>
      </rPr>
      <t>:</t>
    </r>
  </si>
  <si>
    <t>VENDES</t>
  </si>
  <si>
    <t>0%</t>
  </si>
  <si>
    <t>0</t>
  </si>
  <si>
    <t>24. Exemptes s/dret deduïr:</t>
  </si>
  <si>
    <t>Irlanda del Nord</t>
  </si>
  <si>
    <t>XI</t>
  </si>
  <si>
    <t>XI999 9999 99 // XI999 9999 99 999 //</t>
  </si>
  <si>
    <r>
      <t xml:space="preserve">20.Vendes </t>
    </r>
    <r>
      <rPr>
        <b/>
        <sz val="10"/>
        <color indexed="63"/>
        <rFont val="Calibri"/>
        <family val="2"/>
      </rPr>
      <t xml:space="preserve">intracomunitàries </t>
    </r>
    <r>
      <rPr>
        <sz val="10"/>
        <color indexed="63"/>
        <rFont val="Calibri"/>
        <family val="2"/>
      </rPr>
      <t xml:space="preserve">de </t>
    </r>
    <r>
      <rPr>
        <b/>
        <sz val="10"/>
        <color indexed="63"/>
        <rFont val="Calibri"/>
        <family val="2"/>
      </rPr>
      <t>béns (59)</t>
    </r>
  </si>
  <si>
    <t xml:space="preserve">   21. Vendes intracee de serveis: (59)</t>
  </si>
  <si>
    <r>
      <t xml:space="preserve">22. Vendes </t>
    </r>
    <r>
      <rPr>
        <b/>
        <sz val="10"/>
        <color indexed="63"/>
        <rFont val="Calibri"/>
        <family val="2"/>
      </rPr>
      <t xml:space="preserve">intracom. </t>
    </r>
    <r>
      <rPr>
        <sz val="10"/>
        <color indexed="63"/>
        <rFont val="Calibri"/>
        <family val="2"/>
      </rPr>
      <t xml:space="preserve">de </t>
    </r>
    <r>
      <rPr>
        <b/>
        <sz val="10"/>
        <color indexed="63"/>
        <rFont val="Calibri"/>
        <family val="2"/>
      </rPr>
      <t>béns d'Inversió</t>
    </r>
    <r>
      <rPr>
        <sz val="10"/>
        <color rgb="FF1F1E17"/>
        <rFont val="Calibri"/>
        <family val="2"/>
      </rPr>
      <t xml:space="preserve"> (59)</t>
    </r>
  </si>
  <si>
    <t>22. Exportacions (60):</t>
  </si>
  <si>
    <r>
      <t xml:space="preserve">26. Operacions subjectes amb </t>
    </r>
    <r>
      <rPr>
        <b/>
        <sz val="10"/>
        <color indexed="63"/>
        <rFont val="Calibri"/>
        <family val="2"/>
      </rPr>
      <t xml:space="preserve">inv. </t>
    </r>
    <r>
      <rPr>
        <sz val="10"/>
        <color indexed="63"/>
        <rFont val="Calibri"/>
        <family val="2"/>
      </rPr>
      <t>del subjecte passiu (122):</t>
    </r>
  </si>
  <si>
    <r>
      <t xml:space="preserve">27. </t>
    </r>
    <r>
      <rPr>
        <sz val="10"/>
        <color indexed="63"/>
        <rFont val="Calibri"/>
        <family val="2"/>
      </rPr>
      <t xml:space="preserve">Op. Subjectes y acollides al reg. Esp. Finestreta única (124): </t>
    </r>
  </si>
  <si>
    <t>23. Altres op.exemptes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</si>
</sst>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1" x14ac:knownFonts="1">
    <font>
      <sz val="10"/>
      <color theme="1"/>
      <name val="Calibri"/>
      <family val="2"/>
    </font>
    <font>
      <sz val="11"/>
      <color indexed="8"/>
      <name val="Calibri"/>
      <family val="2"/>
    </font>
    <font>
      <sz val="8"/>
      <color indexed="8"/>
      <name val="Calibri"/>
      <family val="2"/>
    </font>
    <font>
      <sz val="9"/>
      <color indexed="57"/>
      <name val="Calibri"/>
      <family val="2"/>
    </font>
    <font>
      <sz val="9"/>
      <color indexed="8"/>
      <name val="Calibri"/>
      <family val="2"/>
    </font>
    <font>
      <sz val="9"/>
      <color indexed="60"/>
      <name val="Calibri"/>
      <family val="2"/>
    </font>
    <font>
      <sz val="9"/>
      <color indexed="59"/>
      <name val="Calibri"/>
      <family val="2"/>
    </font>
    <font>
      <sz val="10"/>
      <color indexed="60"/>
      <name val="Calibri"/>
      <family val="2"/>
    </font>
    <font>
      <sz val="10"/>
      <color indexed="57"/>
      <name val="Calibri"/>
      <family val="2"/>
    </font>
    <font>
      <i/>
      <sz val="9"/>
      <name val="Calibri"/>
      <family val="2"/>
    </font>
    <font>
      <sz val="8"/>
      <color indexed="59"/>
      <name val="Arial"/>
      <family val="2"/>
    </font>
    <font>
      <b/>
      <sz val="9"/>
      <color indexed="16"/>
      <name val="Calibri"/>
      <family val="2"/>
    </font>
    <font>
      <b/>
      <sz val="9"/>
      <color indexed="62"/>
      <name val="Calibri"/>
      <family val="2"/>
    </font>
    <font>
      <sz val="9"/>
      <color indexed="18"/>
      <name val="Calibri"/>
      <family val="2"/>
    </font>
    <font>
      <sz val="10"/>
      <color indexed="8"/>
      <name val="Calibri"/>
      <family val="2"/>
    </font>
    <font>
      <b/>
      <sz val="10"/>
      <color indexed="8"/>
      <name val="Calibri"/>
      <family val="2"/>
    </font>
    <font>
      <i/>
      <sz val="11"/>
      <color indexed="8"/>
      <name val="Calibri"/>
      <family val="2"/>
    </font>
    <font>
      <b/>
      <sz val="9"/>
      <color indexed="8"/>
      <name val="Calibri"/>
      <family val="2"/>
    </font>
    <font>
      <sz val="10"/>
      <color indexed="81"/>
      <name val="Tahoma"/>
      <family val="2"/>
    </font>
    <font>
      <u/>
      <sz val="8"/>
      <color indexed="23"/>
      <name val="Arial"/>
      <family val="2"/>
    </font>
    <font>
      <sz val="8"/>
      <color indexed="23"/>
      <name val="Arial"/>
      <family val="2"/>
    </font>
    <font>
      <b/>
      <u/>
      <sz val="8"/>
      <color indexed="23"/>
      <name val="Arial"/>
      <family val="2"/>
    </font>
    <font>
      <b/>
      <sz val="8"/>
      <color indexed="23"/>
      <name val="Arial"/>
      <family val="2"/>
    </font>
    <font>
      <u/>
      <sz val="8"/>
      <color indexed="81"/>
      <name val="Arial"/>
      <family val="2"/>
    </font>
    <font>
      <sz val="8"/>
      <color indexed="81"/>
      <name val="Arial"/>
      <family val="2"/>
    </font>
    <font>
      <b/>
      <sz val="8"/>
      <color indexed="81"/>
      <name val="Arial"/>
      <family val="2"/>
    </font>
    <font>
      <b/>
      <sz val="10"/>
      <color indexed="18"/>
      <name val="Calibri"/>
      <family val="2"/>
    </font>
    <font>
      <b/>
      <sz val="11"/>
      <color indexed="16"/>
      <name val="Calibri"/>
      <family val="2"/>
    </font>
    <font>
      <b/>
      <sz val="10"/>
      <color indexed="16"/>
      <name val="Calibri"/>
      <family val="2"/>
    </font>
    <font>
      <sz val="14"/>
      <color indexed="9"/>
      <name val="Arial"/>
      <family val="2"/>
    </font>
    <font>
      <sz val="11"/>
      <name val="Calibri"/>
      <family val="2"/>
    </font>
    <font>
      <sz val="10"/>
      <name val="Calibri"/>
      <family val="2"/>
    </font>
    <font>
      <sz val="11"/>
      <color indexed="57"/>
      <name val="Calibri"/>
      <family val="2"/>
    </font>
    <font>
      <b/>
      <sz val="11"/>
      <name val="Calibri"/>
      <family val="2"/>
    </font>
    <font>
      <sz val="10"/>
      <color indexed="16"/>
      <name val="Calibri"/>
      <family val="2"/>
    </font>
    <font>
      <sz val="9"/>
      <name val="Calibri"/>
      <family val="2"/>
    </font>
    <font>
      <sz val="10"/>
      <color indexed="36"/>
      <name val="Calibri"/>
      <family val="2"/>
    </font>
    <font>
      <b/>
      <sz val="10"/>
      <color indexed="36"/>
      <name val="Calibri"/>
      <family val="2"/>
    </font>
    <font>
      <sz val="10"/>
      <color indexed="8"/>
      <name val="Palatino Linotype"/>
      <family val="1"/>
    </font>
    <font>
      <sz val="10"/>
      <name val="Arial"/>
      <family val="2"/>
    </font>
    <font>
      <b/>
      <sz val="8"/>
      <name val="Calibri"/>
      <family val="2"/>
    </font>
    <font>
      <sz val="10"/>
      <name val="Century Gothic"/>
      <family val="2"/>
    </font>
    <font>
      <sz val="10"/>
      <color indexed="63"/>
      <name val="Calibri"/>
      <family val="2"/>
    </font>
    <font>
      <b/>
      <sz val="10"/>
      <color indexed="63"/>
      <name val="Calibri"/>
      <family val="2"/>
    </font>
    <font>
      <sz val="10"/>
      <color indexed="59"/>
      <name val="Calibri"/>
      <family val="2"/>
    </font>
    <font>
      <u/>
      <sz val="4"/>
      <color indexed="23"/>
      <name val="Arial"/>
      <family val="2"/>
    </font>
    <font>
      <u/>
      <sz val="9"/>
      <color indexed="23"/>
      <name val="Arial"/>
      <family val="2"/>
    </font>
    <font>
      <sz val="9"/>
      <color indexed="23"/>
      <name val="Arial"/>
      <family val="2"/>
    </font>
    <font>
      <u/>
      <sz val="9"/>
      <color indexed="81"/>
      <name val="Tahoma"/>
      <family val="2"/>
    </font>
    <font>
      <sz val="4"/>
      <color indexed="81"/>
      <name val="Arial"/>
      <family val="2"/>
    </font>
    <font>
      <sz val="4"/>
      <color indexed="23"/>
      <name val="Arial"/>
      <family val="2"/>
    </font>
    <font>
      <sz val="16"/>
      <name val="Century Gothic"/>
      <family val="2"/>
    </font>
    <font>
      <b/>
      <sz val="10"/>
      <name val="Calibri"/>
      <family val="2"/>
    </font>
    <font>
      <sz val="11"/>
      <color indexed="18"/>
      <name val="Calibri"/>
      <family val="2"/>
    </font>
    <font>
      <sz val="12"/>
      <color indexed="8"/>
      <name val="Calibri"/>
      <family val="2"/>
    </font>
    <font>
      <i/>
      <sz val="10"/>
      <color indexed="53"/>
      <name val="Calibri"/>
      <family val="2"/>
    </font>
    <font>
      <i/>
      <sz val="10"/>
      <color indexed="56"/>
      <name val="Calibri"/>
      <family val="2"/>
    </font>
    <font>
      <b/>
      <i/>
      <sz val="10"/>
      <color indexed="56"/>
      <name val="Calibri"/>
      <family val="2"/>
    </font>
    <font>
      <b/>
      <i/>
      <sz val="10"/>
      <color indexed="53"/>
      <name val="Calibri"/>
      <family val="2"/>
    </font>
    <font>
      <sz val="10"/>
      <color indexed="16"/>
      <name val="Arial"/>
      <family val="2"/>
    </font>
    <font>
      <b/>
      <sz val="10"/>
      <color indexed="16"/>
      <name val="Arial"/>
      <family val="2"/>
    </font>
    <font>
      <i/>
      <sz val="10"/>
      <color indexed="18"/>
      <name val="Arial"/>
      <family val="2"/>
    </font>
    <font>
      <sz val="10"/>
      <color indexed="18"/>
      <name val="Arial"/>
      <family val="2"/>
    </font>
    <font>
      <b/>
      <sz val="10"/>
      <name val="Arial"/>
      <family val="2"/>
    </font>
    <font>
      <b/>
      <sz val="11"/>
      <name val="Arial"/>
      <family val="2"/>
    </font>
    <font>
      <sz val="11"/>
      <name val="Arial"/>
      <family val="2"/>
    </font>
    <font>
      <sz val="11"/>
      <color indexed="16"/>
      <name val="Arial"/>
      <family val="2"/>
    </font>
    <font>
      <u/>
      <sz val="11"/>
      <color indexed="16"/>
      <name val="Arial"/>
      <family val="2"/>
    </font>
    <font>
      <sz val="11"/>
      <color indexed="23"/>
      <name val="Arial"/>
      <family val="2"/>
    </font>
    <font>
      <b/>
      <sz val="10"/>
      <color indexed="8"/>
      <name val="Arial"/>
      <family val="2"/>
    </font>
    <font>
      <sz val="10"/>
      <color indexed="8"/>
      <name val="Arial"/>
      <family val="2"/>
    </font>
    <font>
      <sz val="10"/>
      <color theme="1"/>
      <name val="Arial"/>
      <family val="2"/>
    </font>
    <font>
      <sz val="10"/>
      <color theme="1" tint="0.249977111117893"/>
      <name val="Calibri"/>
      <family val="2"/>
    </font>
    <font>
      <u/>
      <sz val="16"/>
      <color theme="7" tint="-0.249977111117893"/>
      <name val="Calibri"/>
      <family val="2"/>
      <scheme val="minor"/>
    </font>
    <font>
      <sz val="14"/>
      <name val="Calibri"/>
      <family val="2"/>
      <scheme val="minor"/>
    </font>
    <font>
      <sz val="14"/>
      <color rgb="FF002060"/>
      <name val="Calibri"/>
      <family val="2"/>
      <scheme val="minor"/>
    </font>
    <font>
      <sz val="14"/>
      <color theme="8" tint="-0.249977111117893"/>
      <name val="Century Gothic"/>
      <family val="2"/>
    </font>
    <font>
      <sz val="10"/>
      <color theme="1" tint="0.499984740745262"/>
      <name val="Calibri"/>
      <family val="2"/>
    </font>
    <font>
      <sz val="10"/>
      <color theme="7"/>
      <name val="Calibri"/>
      <family val="2"/>
    </font>
    <font>
      <sz val="13"/>
      <color rgb="FF6A674E"/>
      <name val="Century Gothic"/>
      <family val="2"/>
    </font>
    <font>
      <i/>
      <sz val="10"/>
      <color rgb="FFFF00FF"/>
      <name val="Calibri"/>
      <family val="2"/>
    </font>
    <font>
      <sz val="10"/>
      <color theme="5" tint="-0.249977111117893"/>
      <name val="Calibri"/>
      <family val="2"/>
    </font>
    <font>
      <sz val="10"/>
      <color rgb="FF000080"/>
      <name val="Calibri"/>
      <family val="2"/>
    </font>
    <font>
      <i/>
      <sz val="9"/>
      <color rgb="FFFF00FF"/>
      <name val="Calibri"/>
      <family val="2"/>
    </font>
    <font>
      <b/>
      <sz val="11"/>
      <color rgb="FF800000"/>
      <name val="Calibri"/>
      <family val="2"/>
    </font>
    <font>
      <sz val="11"/>
      <color rgb="FF1F1E17"/>
      <name val="Century Gothic"/>
      <family val="2"/>
    </font>
    <font>
      <sz val="11"/>
      <color theme="6" tint="-0.249977111117893"/>
      <name val="Century Gothic"/>
      <family val="2"/>
    </font>
    <font>
      <i/>
      <sz val="9"/>
      <name val="Calibri"/>
      <family val="2"/>
      <scheme val="minor"/>
    </font>
    <font>
      <i/>
      <sz val="10"/>
      <name val="Calibri"/>
      <family val="2"/>
      <scheme val="minor"/>
    </font>
    <font>
      <sz val="10"/>
      <color rgb="FF1F1E17"/>
      <name val="Calibri"/>
      <family val="2"/>
      <scheme val="minor"/>
    </font>
    <font>
      <i/>
      <sz val="10"/>
      <color rgb="FF002060"/>
      <name val="Calibri"/>
      <family val="2"/>
      <scheme val="minor"/>
    </font>
    <font>
      <sz val="10"/>
      <color rgb="FF191D15"/>
      <name val="Calibri"/>
      <family val="2"/>
    </font>
    <font>
      <i/>
      <sz val="8"/>
      <color rgb="FFFF00FF"/>
      <name val="Calibri"/>
      <family val="2"/>
    </font>
    <font>
      <sz val="8"/>
      <color rgb="FF1F1E17"/>
      <name val="Calibri"/>
      <family val="2"/>
    </font>
    <font>
      <sz val="10"/>
      <color rgb="FFFF0000"/>
      <name val="Calibri"/>
      <family val="2"/>
    </font>
    <font>
      <sz val="10"/>
      <color rgb="FFD08B00"/>
      <name val="Calibri"/>
      <family val="2"/>
    </font>
    <font>
      <i/>
      <sz val="9"/>
      <color theme="1"/>
      <name val="Calibri"/>
      <family val="2"/>
    </font>
    <font>
      <sz val="16"/>
      <color rgb="FF6A674E"/>
      <name val="Calibri"/>
      <family val="2"/>
      <scheme val="minor"/>
    </font>
    <font>
      <sz val="16"/>
      <color rgb="FFD08B00"/>
      <name val="Calibri"/>
      <family val="2"/>
      <scheme val="minor"/>
    </font>
    <font>
      <sz val="10"/>
      <color rgb="FF000000"/>
      <name val="Calibri"/>
      <family val="2"/>
      <scheme val="minor"/>
    </font>
    <font>
      <sz val="10"/>
      <color theme="1" tint="0.249977111117893"/>
      <name val="Calibri"/>
      <family val="2"/>
      <scheme val="minor"/>
    </font>
    <font>
      <sz val="10"/>
      <color indexed="8"/>
      <name val="Calibri"/>
      <family val="2"/>
      <scheme val="minor"/>
    </font>
    <font>
      <sz val="10"/>
      <color theme="1" tint="0.499984740745262"/>
      <name val="Calibri"/>
      <family val="2"/>
      <scheme val="minor"/>
    </font>
    <font>
      <sz val="10"/>
      <color rgb="FF000000"/>
      <name val="Calibri"/>
      <family val="2"/>
    </font>
    <font>
      <sz val="9"/>
      <color rgb="FFFFFFFF"/>
      <name val="Calibri"/>
      <family val="2"/>
    </font>
    <font>
      <sz val="10"/>
      <color rgb="FF002060"/>
      <name val="Century Gothic"/>
      <family val="2"/>
    </font>
    <font>
      <b/>
      <sz val="10"/>
      <color rgb="FF0C0E0A"/>
      <name val="Arial"/>
      <family val="2"/>
    </font>
    <font>
      <sz val="10"/>
      <color rgb="FF0C0E0A"/>
      <name val="Arial"/>
      <family val="2"/>
    </font>
    <font>
      <sz val="9"/>
      <color rgb="FF000000"/>
      <name val="Calibri"/>
      <family val="2"/>
    </font>
    <font>
      <sz val="10"/>
      <color rgb="FF800000"/>
      <name val="Arial"/>
      <family val="2"/>
    </font>
    <font>
      <b/>
      <sz val="10"/>
      <color rgb="FF800000"/>
      <name val="Arial"/>
      <family val="2"/>
    </font>
    <font>
      <sz val="9"/>
      <color theme="1" tint="0.499984740745262"/>
      <name val="Calibri"/>
      <family val="2"/>
    </font>
    <font>
      <sz val="11"/>
      <color rgb="FF1F1E17"/>
      <name val="Arial"/>
      <family val="2"/>
    </font>
    <font>
      <sz val="10"/>
      <color rgb="FF1F1E17"/>
      <name val="Calibri"/>
      <family val="2"/>
    </font>
    <font>
      <b/>
      <sz val="11"/>
      <color rgb="FF002060"/>
      <name val="Calibri"/>
      <family val="2"/>
    </font>
    <font>
      <sz val="11"/>
      <color theme="6" tint="-0.249977111117893"/>
      <name val="Arial"/>
      <family val="2"/>
    </font>
    <font>
      <b/>
      <sz val="10"/>
      <color rgb="FF1F1E17"/>
      <name val="Calibri"/>
      <family val="2"/>
    </font>
    <font>
      <sz val="11"/>
      <color rgb="FF800000"/>
      <name val="Arial"/>
      <family val="2"/>
    </font>
    <font>
      <b/>
      <sz val="11"/>
      <color rgb="FF002060"/>
      <name val="Arial"/>
      <family val="2"/>
    </font>
    <font>
      <sz val="14"/>
      <color rgb="FF000080"/>
      <name val="Century Gothic"/>
      <family val="2"/>
    </font>
    <font>
      <sz val="12"/>
      <color theme="1"/>
      <name val="Century Gothic"/>
      <family val="2"/>
    </font>
    <font>
      <sz val="9"/>
      <color theme="5" tint="-0.249977111117893"/>
      <name val="Calibri"/>
      <family val="2"/>
    </font>
    <font>
      <sz val="9"/>
      <color rgb="FF000080"/>
      <name val="Calibri"/>
      <family val="2"/>
    </font>
    <font>
      <sz val="12"/>
      <color theme="5" tint="-0.249977111117893"/>
      <name val="Century Gothic"/>
      <family val="2"/>
    </font>
    <font>
      <sz val="14"/>
      <color theme="5" tint="-0.249977111117893"/>
      <name val="Calibri"/>
      <family val="2"/>
    </font>
    <font>
      <sz val="9"/>
      <color theme="2" tint="-0.749992370372631"/>
      <name val="Calibri"/>
      <family val="2"/>
    </font>
    <font>
      <sz val="9"/>
      <color rgb="FFD08B00"/>
      <name val="Arial"/>
      <family val="2"/>
    </font>
    <font>
      <b/>
      <sz val="14"/>
      <color rgb="FF6A674E"/>
      <name val="Calibri"/>
      <family val="2"/>
    </font>
    <font>
      <b/>
      <sz val="14"/>
      <color rgb="FFD08B00"/>
      <name val="Calibri"/>
      <family val="2"/>
    </font>
    <font>
      <i/>
      <sz val="10"/>
      <color rgb="FF002060"/>
      <name val="Calibri"/>
      <family val="2"/>
    </font>
    <font>
      <i/>
      <sz val="12"/>
      <color rgb="FFC00000"/>
      <name val="Calibri"/>
      <family val="2"/>
    </font>
  </fonts>
  <fills count="1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6"/>
        <bgColor indexed="64"/>
      </patternFill>
    </fill>
    <fill>
      <patternFill patternType="solid">
        <fgColor rgb="FFD1CFC1"/>
        <bgColor indexed="64"/>
      </patternFill>
    </fill>
    <fill>
      <patternFill patternType="solid">
        <fgColor rgb="FFF1F0EB"/>
        <bgColor indexed="64"/>
      </patternFill>
    </fill>
    <fill>
      <patternFill patternType="solid">
        <fgColor rgb="FFFFFFD5"/>
        <bgColor indexed="64"/>
      </patternFill>
    </fill>
    <fill>
      <patternFill patternType="solid">
        <fgColor theme="0"/>
        <bgColor indexed="64"/>
      </patternFill>
    </fill>
    <fill>
      <patternFill patternType="solid">
        <fgColor theme="0" tint="-4.9989318521683403E-2"/>
        <bgColor indexed="64"/>
      </patternFill>
    </fill>
    <fill>
      <patternFill patternType="solid">
        <fgColor rgb="FFCFD5C5"/>
        <bgColor indexed="64"/>
      </patternFill>
    </fill>
    <fill>
      <patternFill patternType="solid">
        <fgColor rgb="FFFFFF99"/>
        <bgColor indexed="64"/>
      </patternFill>
    </fill>
    <fill>
      <patternFill patternType="solid">
        <fgColor rgb="FFF0F2EE"/>
        <bgColor indexed="64"/>
      </patternFill>
    </fill>
    <fill>
      <patternFill patternType="solid">
        <fgColor rgb="FFF7F7F7"/>
        <bgColor indexed="64"/>
      </patternFill>
    </fill>
    <fill>
      <patternFill patternType="solid">
        <fgColor rgb="FFFFFFC5"/>
        <bgColor indexed="64"/>
      </patternFill>
    </fill>
    <fill>
      <patternFill patternType="solid">
        <fgColor theme="9" tint="0.79998168889431442"/>
        <bgColor indexed="64"/>
      </patternFill>
    </fill>
    <fill>
      <patternFill patternType="solid">
        <fgColor theme="2"/>
        <bgColor indexed="64"/>
      </patternFill>
    </fill>
  </fills>
  <borders count="114">
    <border>
      <left/>
      <right/>
      <top/>
      <bottom/>
      <diagonal/>
    </border>
    <border>
      <left/>
      <right/>
      <top/>
      <bottom style="hair">
        <color indexed="64"/>
      </bottom>
      <diagonal/>
    </border>
    <border>
      <left/>
      <right/>
      <top style="hair">
        <color indexed="64"/>
      </top>
      <bottom/>
      <diagonal/>
    </border>
    <border>
      <left style="thin">
        <color indexed="22"/>
      </left>
      <right/>
      <top/>
      <bottom/>
      <diagonal/>
    </border>
    <border>
      <left/>
      <right style="thin">
        <color indexed="22"/>
      </right>
      <top/>
      <bottom/>
      <diagonal/>
    </border>
    <border>
      <left style="thin">
        <color indexed="22"/>
      </left>
      <right/>
      <top/>
      <bottom style="thin">
        <color indexed="9"/>
      </bottom>
      <diagonal/>
    </border>
    <border>
      <left/>
      <right/>
      <top/>
      <bottom style="thin">
        <color indexed="9"/>
      </bottom>
      <diagonal/>
    </border>
    <border>
      <left/>
      <right style="thin">
        <color indexed="22"/>
      </right>
      <top/>
      <bottom style="thin">
        <color indexed="9"/>
      </bottom>
      <diagonal/>
    </border>
    <border>
      <left style="thin">
        <color indexed="22"/>
      </left>
      <right/>
      <top/>
      <bottom style="thin">
        <color indexed="22"/>
      </bottom>
      <diagonal/>
    </border>
    <border>
      <left/>
      <right/>
      <top/>
      <bottom style="thin">
        <color indexed="22"/>
      </bottom>
      <diagonal/>
    </border>
    <border>
      <left/>
      <right style="thin">
        <color indexed="42"/>
      </right>
      <top/>
      <bottom/>
      <diagonal/>
    </border>
    <border>
      <left/>
      <right style="thin">
        <color indexed="22"/>
      </right>
      <top/>
      <bottom style="thin">
        <color indexed="22"/>
      </bottom>
      <diagonal/>
    </border>
    <border>
      <left style="thin">
        <color indexed="22"/>
      </left>
      <right/>
      <top style="thin">
        <color indexed="22"/>
      </top>
      <bottom style="medium">
        <color indexed="9"/>
      </bottom>
      <diagonal/>
    </border>
    <border>
      <left/>
      <right/>
      <top style="thin">
        <color indexed="22"/>
      </top>
      <bottom style="medium">
        <color indexed="9"/>
      </bottom>
      <diagonal/>
    </border>
    <border>
      <left/>
      <right style="thin">
        <color indexed="22"/>
      </right>
      <top style="thin">
        <color indexed="22"/>
      </top>
      <bottom style="medium">
        <color indexed="9"/>
      </bottom>
      <diagonal/>
    </border>
    <border>
      <left style="thin">
        <color indexed="22"/>
      </left>
      <right/>
      <top style="thin">
        <color indexed="22"/>
      </top>
      <bottom/>
      <diagonal/>
    </border>
    <border>
      <left/>
      <right/>
      <top style="thin">
        <color indexed="22"/>
      </top>
      <bottom/>
      <diagonal/>
    </border>
    <border>
      <left/>
      <right style="thin">
        <color indexed="9"/>
      </right>
      <top style="thin">
        <color indexed="22"/>
      </top>
      <bottom/>
      <diagonal/>
    </border>
    <border>
      <left/>
      <right style="thin">
        <color indexed="9"/>
      </right>
      <top/>
      <bottom style="thin">
        <color indexed="9"/>
      </bottom>
      <diagonal/>
    </border>
    <border>
      <left/>
      <right/>
      <top style="thin">
        <color indexed="9"/>
      </top>
      <bottom/>
      <diagonal/>
    </border>
    <border>
      <left style="thin">
        <color rgb="FFD1CFC1"/>
      </left>
      <right style="thin">
        <color rgb="FFD1CFC1"/>
      </right>
      <top style="thin">
        <color rgb="FFD1CFC1"/>
      </top>
      <bottom style="thin">
        <color rgb="FFD1CFC1"/>
      </bottom>
      <diagonal/>
    </border>
    <border>
      <left/>
      <right style="thin">
        <color theme="1" tint="0.499984740745262"/>
      </right>
      <top/>
      <bottom/>
      <diagonal/>
    </border>
    <border>
      <left style="thin">
        <color rgb="FFD1CFC1"/>
      </left>
      <right style="thin">
        <color rgb="FFD1CFC1"/>
      </right>
      <top style="thin">
        <color rgb="FFD1CFC1"/>
      </top>
      <bottom/>
      <diagonal/>
    </border>
    <border>
      <left style="thin">
        <color rgb="FFD1CFC1"/>
      </left>
      <right style="thin">
        <color rgb="FFD1CFC1"/>
      </right>
      <top/>
      <bottom style="thin">
        <color rgb="FFD1CFC1"/>
      </bottom>
      <diagonal/>
    </border>
    <border>
      <left style="hair">
        <color theme="2" tint="-0.24994659260841701"/>
      </left>
      <right style="hair">
        <color theme="2" tint="-0.24994659260841701"/>
      </right>
      <top style="thin">
        <color rgb="FFD1CFC1"/>
      </top>
      <bottom style="hair">
        <color theme="2" tint="-0.24994659260841701"/>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style="hair">
        <color theme="2" tint="-0.24994659260841701"/>
      </top>
      <bottom style="hair">
        <color rgb="FFD1CFC1"/>
      </bottom>
      <diagonal/>
    </border>
    <border>
      <left/>
      <right/>
      <top/>
      <bottom style="thin">
        <color rgb="FFD1CFC1"/>
      </bottom>
      <diagonal/>
    </border>
    <border>
      <left/>
      <right style="thin">
        <color theme="0" tint="-0.499984740745262"/>
      </right>
      <top/>
      <bottom/>
      <diagonal/>
    </border>
    <border>
      <left style="thin">
        <color rgb="FFCFD5C5"/>
      </left>
      <right style="thin">
        <color rgb="FFCFD5C5"/>
      </right>
      <top style="thin">
        <color rgb="FFCFD5C5"/>
      </top>
      <bottom style="thin">
        <color rgb="FFCFD5C5"/>
      </bottom>
      <diagonal/>
    </border>
    <border>
      <left/>
      <right/>
      <top style="thin">
        <color rgb="FFD1CFC1"/>
      </top>
      <bottom style="thin">
        <color rgb="FFD1CFC1"/>
      </bottom>
      <diagonal/>
    </border>
    <border>
      <left/>
      <right/>
      <top/>
      <bottom style="thin">
        <color theme="1" tint="0.749961851863155"/>
      </bottom>
      <diagonal/>
    </border>
    <border>
      <left/>
      <right/>
      <top/>
      <bottom style="thin">
        <color rgb="FF6A674E"/>
      </bottom>
      <diagonal/>
    </border>
    <border>
      <left/>
      <right/>
      <top/>
      <bottom style="thin">
        <color theme="5" tint="-0.24994659260841701"/>
      </bottom>
      <diagonal/>
    </border>
    <border>
      <left/>
      <right/>
      <top/>
      <bottom style="hair">
        <color theme="1" tint="0.749961851863155"/>
      </bottom>
      <diagonal/>
    </border>
    <border>
      <left style="thin">
        <color rgb="FFB7C1A8"/>
      </left>
      <right style="thin">
        <color rgb="FFB7C1A8"/>
      </right>
      <top style="thin">
        <color rgb="FFB7C1A8"/>
      </top>
      <bottom style="thin">
        <color rgb="FFB7C1A8"/>
      </bottom>
      <diagonal/>
    </border>
    <border>
      <left style="thin">
        <color rgb="FFB7C1A8"/>
      </left>
      <right style="hair">
        <color rgb="FFB7C1A8"/>
      </right>
      <top style="thin">
        <color rgb="FFB7C1A8"/>
      </top>
      <bottom style="hair">
        <color rgb="FFB7C1A8"/>
      </bottom>
      <diagonal/>
    </border>
    <border>
      <left style="hair">
        <color rgb="FFB7C1A8"/>
      </left>
      <right style="hair">
        <color rgb="FFB7C1A8"/>
      </right>
      <top style="thin">
        <color rgb="FFB7C1A8"/>
      </top>
      <bottom style="hair">
        <color rgb="FFB7C1A8"/>
      </bottom>
      <diagonal/>
    </border>
    <border>
      <left style="hair">
        <color rgb="FFB7C1A8"/>
      </left>
      <right/>
      <top style="thin">
        <color rgb="FFB7C1A8"/>
      </top>
      <bottom style="hair">
        <color rgb="FFB7C1A8"/>
      </bottom>
      <diagonal/>
    </border>
    <border>
      <left style="thin">
        <color rgb="FFB7C1A8"/>
      </left>
      <right style="hair">
        <color rgb="FFB7C1A8"/>
      </right>
      <top style="hair">
        <color rgb="FFB7C1A8"/>
      </top>
      <bottom style="hair">
        <color rgb="FFB7C1A8"/>
      </bottom>
      <diagonal/>
    </border>
    <border>
      <left style="hair">
        <color rgb="FFB7C1A8"/>
      </left>
      <right style="hair">
        <color rgb="FFB7C1A8"/>
      </right>
      <top style="hair">
        <color rgb="FFB7C1A8"/>
      </top>
      <bottom style="hair">
        <color rgb="FFB7C1A8"/>
      </bottom>
      <diagonal/>
    </border>
    <border>
      <left style="hair">
        <color rgb="FFB7C1A8"/>
      </left>
      <right/>
      <top style="hair">
        <color rgb="FFB7C1A8"/>
      </top>
      <bottom style="hair">
        <color rgb="FFB7C1A8"/>
      </bottom>
      <diagonal/>
    </border>
    <border>
      <left style="hair">
        <color rgb="FFB7C1A8"/>
      </left>
      <right style="thin">
        <color rgb="FFB7C1A8"/>
      </right>
      <top style="thin">
        <color rgb="FFB7C1A8"/>
      </top>
      <bottom style="hair">
        <color rgb="FFB7C1A8"/>
      </bottom>
      <diagonal/>
    </border>
    <border>
      <left style="hair">
        <color rgb="FFB7C1A8"/>
      </left>
      <right style="thin">
        <color rgb="FFB7C1A8"/>
      </right>
      <top style="hair">
        <color rgb="FFB7C1A8"/>
      </top>
      <bottom style="hair">
        <color rgb="FFB7C1A8"/>
      </bottom>
      <diagonal/>
    </border>
    <border>
      <left/>
      <right style="hair">
        <color rgb="FFB7C1A8"/>
      </right>
      <top style="thin">
        <color rgb="FFB7C1A8"/>
      </top>
      <bottom style="hair">
        <color rgb="FFB7C1A8"/>
      </bottom>
      <diagonal/>
    </border>
    <border>
      <left/>
      <right style="hair">
        <color rgb="FFB7C1A8"/>
      </right>
      <top style="hair">
        <color rgb="FFB7C1A8"/>
      </top>
      <bottom style="hair">
        <color rgb="FFB7C1A8"/>
      </bottom>
      <diagonal/>
    </border>
    <border>
      <left style="thin">
        <color rgb="FFD1CFC1"/>
      </left>
      <right/>
      <top style="thin">
        <color rgb="FFD1CFC1"/>
      </top>
      <bottom/>
      <diagonal/>
    </border>
    <border>
      <left/>
      <right/>
      <top style="thin">
        <color rgb="FFD1CFC1"/>
      </top>
      <bottom/>
      <diagonal/>
    </border>
    <border>
      <left/>
      <right style="thin">
        <color rgb="FFD1CFC1"/>
      </right>
      <top style="thin">
        <color rgb="FFD1CFC1"/>
      </top>
      <bottom/>
      <diagonal/>
    </border>
    <border>
      <left style="thin">
        <color rgb="FFD1CFC1"/>
      </left>
      <right/>
      <top/>
      <bottom style="thin">
        <color rgb="FFD1CFC1"/>
      </bottom>
      <diagonal/>
    </border>
    <border>
      <left/>
      <right style="thin">
        <color rgb="FFD1CFC1"/>
      </right>
      <top/>
      <bottom style="thin">
        <color rgb="FFD1CFC1"/>
      </bottom>
      <diagonal/>
    </border>
    <border>
      <left style="thin">
        <color rgb="FFB7C1A8"/>
      </left>
      <right/>
      <top style="thin">
        <color rgb="FFB7C1A8"/>
      </top>
      <bottom style="thin">
        <color rgb="FFB7C1A8"/>
      </bottom>
      <diagonal/>
    </border>
    <border>
      <left style="thin">
        <color rgb="FFB7C1A8"/>
      </left>
      <right style="thin">
        <color rgb="FFB7C1A8"/>
      </right>
      <top style="thin">
        <color rgb="FFB7C1A8"/>
      </top>
      <bottom/>
      <diagonal/>
    </border>
    <border>
      <left style="thin">
        <color rgb="FFB7C1A8"/>
      </left>
      <right/>
      <top style="thin">
        <color rgb="FFB7C1A8"/>
      </top>
      <bottom/>
      <diagonal/>
    </border>
    <border>
      <left style="hair">
        <color rgb="FFB7C1A8"/>
      </left>
      <right style="thin">
        <color rgb="FFB7C1A8"/>
      </right>
      <top style="thin">
        <color rgb="FFB7C1A8"/>
      </top>
      <bottom style="thin">
        <color rgb="FFB7C1A8"/>
      </bottom>
      <diagonal/>
    </border>
    <border>
      <left/>
      <right style="thin">
        <color rgb="FFB7C1A8"/>
      </right>
      <top style="thin">
        <color rgb="FFB7C1A8"/>
      </top>
      <bottom style="thin">
        <color rgb="FFB7C1A8"/>
      </bottom>
      <diagonal/>
    </border>
    <border>
      <left style="thin">
        <color rgb="FFB7C1A8"/>
      </left>
      <right style="hair">
        <color rgb="FFB7C1A8"/>
      </right>
      <top style="thin">
        <color rgb="FFB7C1A8"/>
      </top>
      <bottom style="thin">
        <color rgb="FFB7C1A8"/>
      </bottom>
      <diagonal/>
    </border>
    <border>
      <left style="hair">
        <color rgb="FFB7C1A8"/>
      </left>
      <right style="thin">
        <color rgb="FFB7C1A8"/>
      </right>
      <top style="thin">
        <color rgb="FFB7C1A8"/>
      </top>
      <bottom/>
      <diagonal/>
    </border>
    <border>
      <left/>
      <right style="thin">
        <color rgb="FFB7C1A8"/>
      </right>
      <top style="thin">
        <color rgb="FFB7C1A8"/>
      </top>
      <bottom/>
      <diagonal/>
    </border>
    <border>
      <left style="thin">
        <color rgb="FFB7C1A8"/>
      </left>
      <right style="hair">
        <color rgb="FFB7C1A8"/>
      </right>
      <top style="thin">
        <color rgb="FFB7C1A8"/>
      </top>
      <bottom/>
      <diagonal/>
    </border>
    <border>
      <left style="thin">
        <color rgb="FFD1CFC1"/>
      </left>
      <right style="thin">
        <color rgb="FFD1CFC1"/>
      </right>
      <top/>
      <bottom style="thin">
        <color indexed="42"/>
      </bottom>
      <diagonal/>
    </border>
    <border>
      <left style="thin">
        <color rgb="FFD1CFC1"/>
      </left>
      <right style="thin">
        <color rgb="FFD1CFC1"/>
      </right>
      <top style="thin">
        <color indexed="42"/>
      </top>
      <bottom/>
      <diagonal/>
    </border>
    <border>
      <left style="thin">
        <color rgb="FFD1CFC1"/>
      </left>
      <right style="thin">
        <color rgb="FFD1CFC1"/>
      </right>
      <top/>
      <bottom/>
      <diagonal/>
    </border>
    <border>
      <left style="thin">
        <color rgb="FFB7C1A8"/>
      </left>
      <right style="hair">
        <color rgb="FFB7C1A8"/>
      </right>
      <top style="hair">
        <color rgb="FFB7C1A8"/>
      </top>
      <bottom style="thin">
        <color rgb="FFB7C1A8"/>
      </bottom>
      <diagonal/>
    </border>
    <border>
      <left/>
      <right style="hair">
        <color rgb="FFB7C1A8"/>
      </right>
      <top style="hair">
        <color rgb="FFB7C1A8"/>
      </top>
      <bottom style="thin">
        <color rgb="FFB7C1A8"/>
      </bottom>
      <diagonal/>
    </border>
    <border>
      <left style="hair">
        <color rgb="FFB7C1A8"/>
      </left>
      <right style="hair">
        <color rgb="FFB7C1A8"/>
      </right>
      <top style="hair">
        <color rgb="FFB7C1A8"/>
      </top>
      <bottom style="thin">
        <color rgb="FFB7C1A8"/>
      </bottom>
      <diagonal/>
    </border>
    <border>
      <left style="hair">
        <color rgb="FFB7C1A8"/>
      </left>
      <right/>
      <top style="hair">
        <color rgb="FFB7C1A8"/>
      </top>
      <bottom style="thin">
        <color rgb="FFB7C1A8"/>
      </bottom>
      <diagonal/>
    </border>
    <border>
      <left style="hair">
        <color rgb="FFB7C1A8"/>
      </left>
      <right style="thin">
        <color rgb="FFB7C1A8"/>
      </right>
      <top style="hair">
        <color rgb="FFB7C1A8"/>
      </top>
      <bottom style="thin">
        <color rgb="FFB7C1A8"/>
      </bottom>
      <diagonal/>
    </border>
    <border>
      <left style="thin">
        <color rgb="FFD1CFC1"/>
      </left>
      <right style="thin">
        <color rgb="FFD1CFC1"/>
      </right>
      <top style="thin">
        <color indexed="42"/>
      </top>
      <bottom style="thin">
        <color rgb="FFD1CFC1"/>
      </bottom>
      <diagonal/>
    </border>
    <border>
      <left style="thin">
        <color rgb="FFB7C1A8"/>
      </left>
      <right style="thin">
        <color rgb="FFB7C1A8"/>
      </right>
      <top/>
      <bottom style="thin">
        <color rgb="FFB7C1A8"/>
      </bottom>
      <diagonal/>
    </border>
    <border>
      <left style="thin">
        <color rgb="FFB7C1A8"/>
      </left>
      <right/>
      <top/>
      <bottom style="thin">
        <color rgb="FFB7C1A8"/>
      </bottom>
      <diagonal/>
    </border>
    <border>
      <left style="hair">
        <color rgb="FFB7C1A8"/>
      </left>
      <right style="thin">
        <color rgb="FFB7C1A8"/>
      </right>
      <top/>
      <bottom style="thin">
        <color rgb="FFB7C1A8"/>
      </bottom>
      <diagonal/>
    </border>
    <border>
      <left/>
      <right style="thin">
        <color rgb="FFB7C1A8"/>
      </right>
      <top/>
      <bottom style="thin">
        <color rgb="FFB7C1A8"/>
      </bottom>
      <diagonal/>
    </border>
    <border>
      <left style="thin">
        <color rgb="FFB7C1A8"/>
      </left>
      <right style="hair">
        <color rgb="FFB7C1A8"/>
      </right>
      <top/>
      <bottom style="thin">
        <color rgb="FFB7C1A8"/>
      </bottom>
      <diagonal/>
    </border>
    <border>
      <left/>
      <right/>
      <top/>
      <bottom style="thin">
        <color rgb="FFECEAE8"/>
      </bottom>
      <diagonal/>
    </border>
    <border>
      <left/>
      <right/>
      <top/>
      <bottom style="thin">
        <color rgb="FFEEEEEE"/>
      </bottom>
      <diagonal/>
    </border>
    <border>
      <left/>
      <right/>
      <top style="thin">
        <color rgb="FFB7C1A8"/>
      </top>
      <bottom/>
      <diagonal/>
    </border>
    <border>
      <left style="thin">
        <color rgb="FFCFD5C5"/>
      </left>
      <right style="hair">
        <color rgb="FFCFD5C5"/>
      </right>
      <top style="thin">
        <color rgb="FFCFD5C5"/>
      </top>
      <bottom style="hair">
        <color rgb="FFCFD5C5"/>
      </bottom>
      <diagonal/>
    </border>
    <border>
      <left style="hair">
        <color rgb="FFCFD5C5"/>
      </left>
      <right style="hair">
        <color rgb="FFCFD5C5"/>
      </right>
      <top style="thin">
        <color rgb="FFCFD5C5"/>
      </top>
      <bottom style="hair">
        <color rgb="FFCFD5C5"/>
      </bottom>
      <diagonal/>
    </border>
    <border>
      <left style="thin">
        <color rgb="FFCFD5C5"/>
      </left>
      <right style="hair">
        <color rgb="FFCFD5C5"/>
      </right>
      <top style="hair">
        <color rgb="FFCFD5C5"/>
      </top>
      <bottom style="hair">
        <color rgb="FFCFD5C5"/>
      </bottom>
      <diagonal/>
    </border>
    <border>
      <left style="hair">
        <color rgb="FFCFD5C5"/>
      </left>
      <right style="hair">
        <color rgb="FFCFD5C5"/>
      </right>
      <top style="hair">
        <color rgb="FFCFD5C5"/>
      </top>
      <bottom style="hair">
        <color rgb="FFCFD5C5"/>
      </bottom>
      <diagonal/>
    </border>
    <border>
      <left style="hair">
        <color rgb="FFCFD5C5"/>
      </left>
      <right style="thin">
        <color rgb="FFCFD5C5"/>
      </right>
      <top style="thin">
        <color rgb="FFCFD5C5"/>
      </top>
      <bottom style="hair">
        <color rgb="FFCFD5C5"/>
      </bottom>
      <diagonal/>
    </border>
    <border>
      <left style="hair">
        <color rgb="FFCFD5C5"/>
      </left>
      <right style="thin">
        <color rgb="FFCFD5C5"/>
      </right>
      <top style="hair">
        <color rgb="FFCFD5C5"/>
      </top>
      <bottom style="hair">
        <color rgb="FFCFD5C5"/>
      </bottom>
      <diagonal/>
    </border>
    <border>
      <left style="hair">
        <color rgb="FFCFD5C5"/>
      </left>
      <right style="hair">
        <color rgb="FFCFD5C5"/>
      </right>
      <top style="hair">
        <color rgb="FFCFD5C5"/>
      </top>
      <bottom style="thin">
        <color rgb="FFCFD5C5"/>
      </bottom>
      <diagonal/>
    </border>
    <border>
      <left style="hair">
        <color rgb="FFCFD5C5"/>
      </left>
      <right style="thin">
        <color rgb="FFCFD5C5"/>
      </right>
      <top style="hair">
        <color rgb="FFCFD5C5"/>
      </top>
      <bottom style="thin">
        <color rgb="FFCFD5C5"/>
      </bottom>
      <diagonal/>
    </border>
    <border>
      <left style="thin">
        <color rgb="FFCFD5C5"/>
      </left>
      <right style="hair">
        <color rgb="FFCFD5C5"/>
      </right>
      <top style="hair">
        <color rgb="FFCFD5C5"/>
      </top>
      <bottom style="thin">
        <color rgb="FFCFD5C5"/>
      </bottom>
      <diagonal/>
    </border>
    <border>
      <left/>
      <right style="thin">
        <color rgb="FFA39F82"/>
      </right>
      <top style="thin">
        <color rgb="FFD1CFC1"/>
      </top>
      <bottom/>
      <diagonal/>
    </border>
    <border>
      <left style="thin">
        <color rgb="FFD1CFC1"/>
      </left>
      <right/>
      <top/>
      <bottom style="thin">
        <color rgb="FFA39F82"/>
      </bottom>
      <diagonal/>
    </border>
    <border>
      <left/>
      <right/>
      <top/>
      <bottom style="thin">
        <color rgb="FFA39F82"/>
      </bottom>
      <diagonal/>
    </border>
    <border>
      <left/>
      <right style="thin">
        <color rgb="FFA39F82"/>
      </right>
      <top/>
      <bottom style="thin">
        <color rgb="FFA39F82"/>
      </bottom>
      <diagonal/>
    </border>
    <border>
      <left style="thin">
        <color rgb="FFA39F82"/>
      </left>
      <right/>
      <top/>
      <bottom/>
      <diagonal/>
    </border>
    <border>
      <left/>
      <right/>
      <top/>
      <bottom style="hair">
        <color theme="0" tint="-0.499984740745262"/>
      </bottom>
      <diagonal/>
    </border>
    <border>
      <left/>
      <right style="thin">
        <color rgb="FFD1CFC1"/>
      </right>
      <top/>
      <bottom/>
      <diagonal/>
    </border>
    <border>
      <left style="hair">
        <color theme="2" tint="-0.24994659260841701"/>
      </left>
      <right/>
      <top style="hair">
        <color theme="2" tint="-0.24994659260841701"/>
      </top>
      <bottom style="hair">
        <color theme="2" tint="-0.24994659260841701"/>
      </bottom>
      <diagonal/>
    </border>
    <border>
      <left/>
      <right/>
      <top style="hair">
        <color theme="2" tint="-0.24994659260841701"/>
      </top>
      <bottom style="hair">
        <color theme="2" tint="-0.24994659260841701"/>
      </bottom>
      <diagonal/>
    </border>
    <border>
      <left/>
      <right style="hair">
        <color theme="2" tint="-0.24994659260841701"/>
      </right>
      <top style="hair">
        <color theme="2" tint="-0.24994659260841701"/>
      </top>
      <bottom style="hair">
        <color theme="2" tint="-0.24994659260841701"/>
      </bottom>
      <diagonal/>
    </border>
    <border>
      <left style="thin">
        <color rgb="FFD1CFC1"/>
      </left>
      <right/>
      <top style="thin">
        <color rgb="FFD1CFC1"/>
      </top>
      <bottom style="thin">
        <color rgb="FFD1CFC1"/>
      </bottom>
      <diagonal/>
    </border>
    <border>
      <left/>
      <right style="thin">
        <color rgb="FFD1CFC1"/>
      </right>
      <top style="thin">
        <color rgb="FFD1CFC1"/>
      </top>
      <bottom style="thin">
        <color rgb="FFD1CFC1"/>
      </bottom>
      <diagonal/>
    </border>
    <border>
      <left/>
      <right/>
      <top/>
      <bottom style="thin">
        <color rgb="FFD08B00"/>
      </bottom>
      <diagonal/>
    </border>
    <border>
      <left style="thin">
        <color rgb="FFB7C1A8"/>
      </left>
      <right/>
      <top/>
      <bottom/>
      <diagonal/>
    </border>
    <border>
      <left style="hair">
        <color rgb="FFB7C1A8"/>
      </left>
      <right/>
      <top style="hair">
        <color rgb="FFB7C1A8"/>
      </top>
      <bottom/>
      <diagonal/>
    </border>
    <border>
      <left/>
      <right/>
      <top style="hair">
        <color rgb="FFB7C1A8"/>
      </top>
      <bottom/>
      <diagonal/>
    </border>
    <border>
      <left/>
      <right style="thin">
        <color rgb="FFB7C1A8"/>
      </right>
      <top style="hair">
        <color rgb="FFB7C1A8"/>
      </top>
      <bottom/>
      <diagonal/>
    </border>
    <border>
      <left style="hair">
        <color rgb="FFB7C1A8"/>
      </left>
      <right/>
      <top/>
      <bottom style="hair">
        <color rgb="FFB7C1A8"/>
      </bottom>
      <diagonal/>
    </border>
    <border>
      <left/>
      <right/>
      <top/>
      <bottom style="hair">
        <color rgb="FFB7C1A8"/>
      </bottom>
      <diagonal/>
    </border>
    <border>
      <left/>
      <right style="thin">
        <color rgb="FFB7C1A8"/>
      </right>
      <top/>
      <bottom style="hair">
        <color rgb="FFB7C1A8"/>
      </bottom>
      <diagonal/>
    </border>
    <border>
      <left/>
      <right style="hair">
        <color rgb="FFB7C1A8"/>
      </right>
      <top style="hair">
        <color rgb="FFB7C1A8"/>
      </top>
      <bottom/>
      <diagonal/>
    </border>
    <border>
      <left/>
      <right style="hair">
        <color rgb="FFB7C1A8"/>
      </right>
      <top/>
      <bottom style="hair">
        <color rgb="FFB7C1A8"/>
      </bottom>
      <diagonal/>
    </border>
    <border>
      <left style="thin">
        <color rgb="FFB7C1A8"/>
      </left>
      <right/>
      <top style="hair">
        <color rgb="FFB7C1A8"/>
      </top>
      <bottom/>
      <diagonal/>
    </border>
    <border>
      <left style="thin">
        <color rgb="FFB7C1A8"/>
      </left>
      <right/>
      <top/>
      <bottom style="hair">
        <color rgb="FFB7C1A8"/>
      </bottom>
      <diagonal/>
    </border>
    <border>
      <left style="thin">
        <color rgb="FFD1CFC1"/>
      </left>
      <right/>
      <top/>
      <bottom/>
      <diagonal/>
    </border>
    <border>
      <left/>
      <right style="thin">
        <color rgb="FFD1CFC1"/>
      </right>
      <top style="thin">
        <color rgb="FFB7C1A8"/>
      </top>
      <bottom/>
      <diagonal/>
    </border>
    <border>
      <left style="thin">
        <color rgb="FFB7C1A8"/>
      </left>
      <right/>
      <top style="thin">
        <color rgb="FFD1CFC1"/>
      </top>
      <bottom/>
      <diagonal/>
    </border>
    <border>
      <left/>
      <right style="thin">
        <color rgb="FFB7C1A8"/>
      </right>
      <top/>
      <bottom/>
      <diagonal/>
    </border>
  </borders>
  <cellStyleXfs count="3">
    <xf numFmtId="0" fontId="0" fillId="0" borderId="0"/>
    <xf numFmtId="0" fontId="39" fillId="0" borderId="0"/>
    <xf numFmtId="0" fontId="71" fillId="0" borderId="0"/>
  </cellStyleXfs>
  <cellXfs count="567">
    <xf numFmtId="0" fontId="0" fillId="0" borderId="0" xfId="0"/>
    <xf numFmtId="0" fontId="0" fillId="0" borderId="0" xfId="0" applyAlignment="1">
      <alignment vertical="center"/>
    </xf>
    <xf numFmtId="0" fontId="8"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xf>
    <xf numFmtId="0" fontId="31" fillId="2" borderId="0" xfId="2" applyFont="1" applyFill="1" applyAlignment="1">
      <alignment horizontal="center"/>
    </xf>
    <xf numFmtId="0" fontId="40" fillId="0" borderId="0" xfId="1" applyFont="1" applyAlignment="1">
      <alignment wrapText="1"/>
    </xf>
    <xf numFmtId="0" fontId="40" fillId="0" borderId="0" xfId="1" applyFont="1" applyAlignment="1">
      <alignment horizontal="left" wrapText="1"/>
    </xf>
    <xf numFmtId="0" fontId="31" fillId="0" borderId="0" xfId="1" applyFont="1" applyAlignment="1">
      <alignment horizontal="left"/>
    </xf>
    <xf numFmtId="0" fontId="31" fillId="0" borderId="0" xfId="1" applyFont="1"/>
    <xf numFmtId="1" fontId="31" fillId="0" borderId="0" xfId="1" applyNumberFormat="1" applyFont="1" applyAlignment="1">
      <alignment horizontal="center"/>
    </xf>
    <xf numFmtId="4" fontId="5" fillId="0" borderId="21" xfId="0" applyNumberFormat="1" applyFont="1" applyBorder="1" applyAlignment="1">
      <alignment horizontal="right" vertical="center"/>
    </xf>
    <xf numFmtId="0" fontId="73" fillId="0" borderId="0" xfId="0" applyFont="1" applyAlignment="1">
      <alignment vertical="center"/>
    </xf>
    <xf numFmtId="0" fontId="74" fillId="0" borderId="0" xfId="0" applyFont="1" applyAlignment="1">
      <alignment horizontal="center" vertical="center"/>
    </xf>
    <xf numFmtId="0" fontId="75" fillId="0" borderId="0" xfId="0" applyFont="1" applyAlignment="1">
      <alignment horizontal="center" vertical="center"/>
    </xf>
    <xf numFmtId="0" fontId="75" fillId="0" borderId="21" xfId="0" applyFont="1" applyBorder="1" applyAlignment="1">
      <alignment horizontal="center" vertical="center"/>
    </xf>
    <xf numFmtId="0" fontId="76" fillId="0" borderId="0" xfId="0" applyFont="1" applyAlignment="1">
      <alignment horizontal="center" vertical="center"/>
    </xf>
    <xf numFmtId="0" fontId="0" fillId="0" borderId="21" xfId="0" applyBorder="1" applyAlignment="1">
      <alignment vertical="center"/>
    </xf>
    <xf numFmtId="0" fontId="4" fillId="0" borderId="0" xfId="0" applyFont="1" applyAlignment="1">
      <alignment vertical="center"/>
    </xf>
    <xf numFmtId="0" fontId="5" fillId="0" borderId="21" xfId="0" applyFont="1" applyBorder="1" applyAlignment="1">
      <alignment horizontal="center" vertical="center"/>
    </xf>
    <xf numFmtId="0" fontId="72" fillId="0" borderId="0" xfId="0" applyFont="1" applyAlignment="1">
      <alignment vertical="center"/>
    </xf>
    <xf numFmtId="0" fontId="44" fillId="0" borderId="0" xfId="0" applyFont="1" applyAlignment="1">
      <alignment horizontal="center" vertical="center"/>
    </xf>
    <xf numFmtId="0" fontId="14" fillId="0" borderId="0" xfId="0" applyFont="1" applyAlignment="1">
      <alignment vertical="center"/>
    </xf>
    <xf numFmtId="0" fontId="77" fillId="0" borderId="0" xfId="0" applyFont="1" applyAlignment="1">
      <alignment vertical="center"/>
    </xf>
    <xf numFmtId="0" fontId="7" fillId="0" borderId="21" xfId="0" applyFont="1" applyBorder="1" applyAlignment="1">
      <alignment vertical="center"/>
    </xf>
    <xf numFmtId="0" fontId="9" fillId="0" borderId="0" xfId="0" applyFont="1" applyAlignment="1">
      <alignment vertical="center"/>
    </xf>
    <xf numFmtId="0" fontId="8" fillId="6" borderId="0" xfId="0" applyFont="1" applyFill="1" applyAlignment="1">
      <alignment horizontal="center" vertical="center"/>
    </xf>
    <xf numFmtId="0" fontId="14" fillId="7" borderId="0" xfId="0" applyFont="1" applyFill="1" applyAlignment="1">
      <alignment vertical="center"/>
    </xf>
    <xf numFmtId="0" fontId="10" fillId="0" borderId="0" xfId="0" applyFont="1" applyAlignment="1">
      <alignment vertical="center"/>
    </xf>
    <xf numFmtId="0" fontId="14" fillId="8" borderId="0" xfId="0" applyFont="1" applyFill="1" applyAlignment="1">
      <alignment vertical="center"/>
    </xf>
    <xf numFmtId="4" fontId="4" fillId="0" borderId="21" xfId="0" applyNumberFormat="1" applyFont="1" applyBorder="1" applyAlignment="1">
      <alignment horizontal="right" vertical="center"/>
    </xf>
    <xf numFmtId="0" fontId="0" fillId="4" borderId="21" xfId="0" applyFill="1" applyBorder="1" applyAlignment="1">
      <alignment vertical="center"/>
    </xf>
    <xf numFmtId="0" fontId="0" fillId="4" borderId="0" xfId="0" applyFill="1" applyAlignment="1">
      <alignment vertical="center"/>
    </xf>
    <xf numFmtId="4" fontId="0" fillId="0" borderId="0" xfId="0" applyNumberFormat="1" applyAlignment="1">
      <alignment vertical="center"/>
    </xf>
    <xf numFmtId="0" fontId="6" fillId="0" borderId="0" xfId="0" applyFont="1" applyAlignment="1">
      <alignment horizontal="center" vertical="center"/>
    </xf>
    <xf numFmtId="0" fontId="0" fillId="0" borderId="1" xfId="0" applyBorder="1" applyAlignment="1">
      <alignment vertical="center"/>
    </xf>
    <xf numFmtId="0" fontId="2" fillId="0" borderId="21"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vertical="center"/>
    </xf>
    <xf numFmtId="4" fontId="4" fillId="0" borderId="21" xfId="0" applyNumberFormat="1" applyFont="1" applyBorder="1" applyAlignment="1">
      <alignment vertical="center"/>
    </xf>
    <xf numFmtId="0" fontId="1" fillId="0" borderId="0" xfId="0" applyFont="1" applyAlignment="1">
      <alignment vertical="center"/>
    </xf>
    <xf numFmtId="0" fontId="28" fillId="0" borderId="0" xfId="0" applyFont="1" applyAlignment="1">
      <alignment vertical="center"/>
    </xf>
    <xf numFmtId="4" fontId="1" fillId="0" borderId="0" xfId="0" applyNumberFormat="1" applyFont="1" applyAlignment="1">
      <alignment horizontal="right" vertical="center"/>
    </xf>
    <xf numFmtId="4" fontId="16" fillId="0" borderId="0" xfId="0" applyNumberFormat="1" applyFont="1" applyAlignment="1">
      <alignment horizontal="right" vertical="center"/>
    </xf>
    <xf numFmtId="4" fontId="14" fillId="0" borderId="21" xfId="0" applyNumberFormat="1" applyFont="1" applyBorder="1" applyAlignment="1">
      <alignment horizontal="center" vertical="center"/>
    </xf>
    <xf numFmtId="0" fontId="17" fillId="0" borderId="0" xfId="0" applyFont="1" applyAlignment="1">
      <alignment vertical="center"/>
    </xf>
    <xf numFmtId="4" fontId="17" fillId="0" borderId="0" xfId="0" applyNumberFormat="1" applyFont="1" applyAlignment="1">
      <alignment vertical="center"/>
    </xf>
    <xf numFmtId="4" fontId="4" fillId="0" borderId="0" xfId="0" applyNumberFormat="1" applyFont="1" applyAlignment="1">
      <alignment vertical="center"/>
    </xf>
    <xf numFmtId="0" fontId="78" fillId="0" borderId="21" xfId="0" applyFont="1" applyBorder="1" applyAlignment="1">
      <alignment vertical="justify"/>
    </xf>
    <xf numFmtId="0" fontId="0" fillId="8" borderId="0" xfId="0" applyFill="1" applyAlignment="1">
      <alignment vertical="center"/>
    </xf>
    <xf numFmtId="0" fontId="3" fillId="8" borderId="0" xfId="0" applyFont="1" applyFill="1" applyAlignment="1">
      <alignment horizontal="center" vertical="center"/>
    </xf>
    <xf numFmtId="0" fontId="4" fillId="8" borderId="0" xfId="0" applyFont="1" applyFill="1" applyAlignment="1">
      <alignment vertical="center"/>
    </xf>
    <xf numFmtId="0" fontId="2" fillId="0" borderId="0" xfId="0" applyFont="1" applyAlignment="1">
      <alignment horizontal="center" vertical="center"/>
    </xf>
    <xf numFmtId="4" fontId="4" fillId="0" borderId="0" xfId="0" applyNumberFormat="1" applyFont="1" applyAlignment="1">
      <alignment horizontal="right" vertical="center"/>
    </xf>
    <xf numFmtId="0" fontId="8" fillId="0" borderId="0" xfId="0" applyFont="1" applyAlignment="1">
      <alignment horizontal="center" vertical="center"/>
    </xf>
    <xf numFmtId="4" fontId="14" fillId="0" borderId="0" xfId="0" applyNumberFormat="1" applyFont="1" applyAlignment="1">
      <alignment horizontal="right" vertical="center"/>
    </xf>
    <xf numFmtId="0" fontId="35" fillId="9" borderId="24" xfId="0" applyFont="1" applyFill="1" applyBorder="1" applyAlignment="1">
      <alignment horizontal="center" vertical="center"/>
    </xf>
    <xf numFmtId="0" fontId="35" fillId="9" borderId="25" xfId="0" applyFont="1" applyFill="1" applyBorder="1" applyAlignment="1">
      <alignment horizontal="center" vertical="center"/>
    </xf>
    <xf numFmtId="0" fontId="30" fillId="5" borderId="0" xfId="0" applyFont="1" applyFill="1" applyAlignment="1">
      <alignment vertical="center"/>
    </xf>
    <xf numFmtId="0" fontId="30" fillId="8" borderId="0" xfId="0" applyFont="1" applyFill="1" applyAlignment="1">
      <alignment vertical="center"/>
    </xf>
    <xf numFmtId="0" fontId="79" fillId="0" borderId="0" xfId="0" applyFont="1" applyAlignment="1">
      <alignment vertical="center"/>
    </xf>
    <xf numFmtId="0" fontId="4" fillId="9" borderId="0" xfId="0" applyFont="1" applyFill="1" applyAlignment="1">
      <alignment vertical="center"/>
    </xf>
    <xf numFmtId="0" fontId="3" fillId="10" borderId="0" xfId="0" applyFont="1" applyFill="1" applyAlignment="1">
      <alignment horizontal="center" vertical="center"/>
    </xf>
    <xf numFmtId="0" fontId="52" fillId="0" borderId="0" xfId="0" applyFont="1" applyAlignment="1">
      <alignment horizontal="left" vertical="center"/>
    </xf>
    <xf numFmtId="0" fontId="52" fillId="0" borderId="0" xfId="0" applyFont="1" applyAlignment="1">
      <alignment vertical="center"/>
    </xf>
    <xf numFmtId="0" fontId="13" fillId="5" borderId="26" xfId="0" applyFont="1" applyFill="1" applyBorder="1" applyAlignment="1">
      <alignment horizontal="center" vertical="center"/>
    </xf>
    <xf numFmtId="0" fontId="80" fillId="0" borderId="0" xfId="0" applyFont="1" applyAlignment="1">
      <alignment vertical="center"/>
    </xf>
    <xf numFmtId="0" fontId="81" fillId="9" borderId="27" xfId="0" applyFont="1" applyFill="1" applyBorder="1" applyAlignment="1">
      <alignment horizontal="center" vertical="center"/>
    </xf>
    <xf numFmtId="0" fontId="82" fillId="9" borderId="27" xfId="0" applyFont="1" applyFill="1" applyBorder="1" applyAlignment="1">
      <alignment horizontal="center" vertical="center"/>
    </xf>
    <xf numFmtId="0" fontId="83" fillId="0" borderId="0" xfId="0" applyFont="1" applyAlignment="1">
      <alignment vertical="center"/>
    </xf>
    <xf numFmtId="0" fontId="13" fillId="8" borderId="0" xfId="0" applyFont="1" applyFill="1" applyAlignment="1">
      <alignment vertical="center"/>
    </xf>
    <xf numFmtId="0" fontId="13" fillId="8" borderId="0" xfId="0" applyFont="1" applyFill="1" applyAlignment="1">
      <alignment horizontal="left" vertical="center"/>
    </xf>
    <xf numFmtId="4" fontId="52" fillId="0" borderId="0" xfId="0" applyNumberFormat="1" applyFont="1" applyAlignment="1">
      <alignment horizontal="right" vertical="center"/>
    </xf>
    <xf numFmtId="4" fontId="26" fillId="0" borderId="0" xfId="0" applyNumberFormat="1" applyFont="1" applyAlignment="1">
      <alignment vertical="center"/>
    </xf>
    <xf numFmtId="4" fontId="14" fillId="7" borderId="0" xfId="0" applyNumberFormat="1" applyFont="1" applyFill="1" applyAlignment="1">
      <alignment vertical="center"/>
    </xf>
    <xf numFmtId="4" fontId="84" fillId="0" borderId="0" xfId="0" applyNumberFormat="1" applyFont="1" applyAlignment="1">
      <alignment horizontal="left" vertical="center"/>
    </xf>
    <xf numFmtId="0" fontId="85" fillId="0" borderId="0" xfId="0" applyFont="1" applyAlignment="1">
      <alignment horizontal="left" vertical="top"/>
    </xf>
    <xf numFmtId="0" fontId="86" fillId="0" borderId="0" xfId="0" applyFont="1" applyAlignment="1">
      <alignment horizontal="left" vertical="top"/>
    </xf>
    <xf numFmtId="4" fontId="88" fillId="8" borderId="0" xfId="0" applyNumberFormat="1" applyFont="1" applyFill="1" applyAlignment="1" applyProtection="1">
      <alignment vertical="center" wrapText="1"/>
      <protection locked="0"/>
    </xf>
    <xf numFmtId="0" fontId="0" fillId="0" borderId="0" xfId="0" applyAlignment="1">
      <alignment horizontal="center" vertical="center"/>
    </xf>
    <xf numFmtId="0" fontId="42" fillId="0" borderId="0" xfId="0" applyFont="1" applyAlignment="1">
      <alignment vertical="center" wrapText="1"/>
    </xf>
    <xf numFmtId="0" fontId="89" fillId="0" borderId="0" xfId="0" applyFont="1" applyAlignment="1">
      <alignment vertical="top"/>
    </xf>
    <xf numFmtId="0" fontId="90" fillId="0" borderId="0" xfId="0" applyFont="1" applyAlignment="1">
      <alignment vertical="top"/>
    </xf>
    <xf numFmtId="0" fontId="91" fillId="0" borderId="0" xfId="0" applyFont="1" applyAlignment="1">
      <alignment vertical="center"/>
    </xf>
    <xf numFmtId="0" fontId="92" fillId="0" borderId="0" xfId="0" applyFont="1" applyAlignment="1">
      <alignment horizontal="left" vertical="center"/>
    </xf>
    <xf numFmtId="4" fontId="90" fillId="8" borderId="0" xfId="0" applyNumberFormat="1" applyFont="1" applyFill="1" applyAlignment="1" applyProtection="1">
      <alignment horizontal="justify" vertical="center" wrapText="1"/>
      <protection locked="0"/>
    </xf>
    <xf numFmtId="0" fontId="11" fillId="5" borderId="2" xfId="0" applyFont="1" applyFill="1" applyBorder="1" applyAlignment="1">
      <alignment vertical="center"/>
    </xf>
    <xf numFmtId="0" fontId="11" fillId="5" borderId="0" xfId="0" applyFont="1" applyFill="1" applyAlignment="1">
      <alignment vertical="center"/>
    </xf>
    <xf numFmtId="4" fontId="90" fillId="8" borderId="0" xfId="0" applyNumberFormat="1" applyFont="1" applyFill="1" applyAlignment="1" applyProtection="1">
      <alignment vertical="top" wrapText="1"/>
      <protection locked="0"/>
    </xf>
    <xf numFmtId="4" fontId="93" fillId="8" borderId="0" xfId="0" applyNumberFormat="1" applyFont="1" applyFill="1" applyAlignment="1">
      <alignment horizontal="center" vertical="center"/>
    </xf>
    <xf numFmtId="0" fontId="0" fillId="8" borderId="3" xfId="0" applyFill="1" applyBorder="1" applyAlignment="1">
      <alignment vertical="center"/>
    </xf>
    <xf numFmtId="0" fontId="0" fillId="8" borderId="4" xfId="0" applyFill="1" applyBorder="1" applyAlignment="1">
      <alignment vertical="center"/>
    </xf>
    <xf numFmtId="0" fontId="8" fillId="8" borderId="0" xfId="0" applyFont="1" applyFill="1" applyAlignment="1">
      <alignment horizontal="center" vertical="center"/>
    </xf>
    <xf numFmtId="0" fontId="0" fillId="8" borderId="5" xfId="0" applyFill="1" applyBorder="1" applyAlignment="1">
      <alignment vertical="center"/>
    </xf>
    <xf numFmtId="0" fontId="32" fillId="8" borderId="6" xfId="0" applyFont="1" applyFill="1" applyBorder="1" applyAlignment="1">
      <alignment horizontal="center" vertical="center"/>
    </xf>
    <xf numFmtId="0" fontId="1" fillId="8" borderId="6" xfId="0" applyFont="1" applyFill="1" applyBorder="1" applyAlignment="1">
      <alignment horizontal="center" vertical="center"/>
    </xf>
    <xf numFmtId="0" fontId="8" fillId="8" borderId="6" xfId="0" applyFont="1" applyFill="1" applyBorder="1" applyAlignment="1">
      <alignment horizontal="center" vertical="center"/>
    </xf>
    <xf numFmtId="0" fontId="0" fillId="8" borderId="6" xfId="0" applyFill="1" applyBorder="1" applyAlignment="1">
      <alignment horizontal="left" vertical="center"/>
    </xf>
    <xf numFmtId="0" fontId="0" fillId="8" borderId="6" xfId="0" applyFill="1" applyBorder="1" applyAlignment="1">
      <alignment vertical="center"/>
    </xf>
    <xf numFmtId="0" fontId="0" fillId="8" borderId="6" xfId="0" applyFill="1" applyBorder="1" applyAlignment="1">
      <alignment horizontal="center" vertical="center"/>
    </xf>
    <xf numFmtId="0" fontId="0" fillId="8" borderId="7" xfId="0"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3" fillId="0" borderId="3" xfId="0" applyFont="1" applyBorder="1" applyAlignment="1">
      <alignment vertical="center"/>
    </xf>
    <xf numFmtId="0" fontId="0" fillId="0" borderId="28" xfId="0" applyBorder="1" applyAlignment="1">
      <alignment vertical="center"/>
    </xf>
    <xf numFmtId="0" fontId="34" fillId="0" borderId="3" xfId="0" applyFont="1" applyBorder="1" applyAlignment="1">
      <alignment vertical="center"/>
    </xf>
    <xf numFmtId="0" fontId="0" fillId="10" borderId="29" xfId="0" applyFill="1" applyBorder="1" applyAlignment="1">
      <alignment vertical="center"/>
    </xf>
    <xf numFmtId="0" fontId="15" fillId="5" borderId="30" xfId="0" applyFont="1" applyFill="1" applyBorder="1" applyAlignment="1">
      <alignment vertical="center"/>
    </xf>
    <xf numFmtId="0" fontId="94" fillId="0" borderId="0" xfId="0" applyFont="1" applyAlignment="1">
      <alignment vertical="center"/>
    </xf>
    <xf numFmtId="0" fontId="95" fillId="0" borderId="0" xfId="0" applyFont="1" applyAlignment="1">
      <alignment vertical="center"/>
    </xf>
    <xf numFmtId="0" fontId="0" fillId="10" borderId="20" xfId="0" applyFill="1" applyBorder="1" applyAlignment="1">
      <alignment vertical="center"/>
    </xf>
    <xf numFmtId="0" fontId="11" fillId="8" borderId="0" xfId="0" applyFont="1" applyFill="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0" fillId="8" borderId="21" xfId="0" applyFill="1" applyBorder="1" applyAlignment="1">
      <alignment vertical="center"/>
    </xf>
    <xf numFmtId="0" fontId="83" fillId="0" borderId="0" xfId="0" applyFont="1" applyAlignment="1">
      <alignment horizontal="left" vertical="center"/>
    </xf>
    <xf numFmtId="0" fontId="83" fillId="0" borderId="0" xfId="0" applyFont="1" applyAlignment="1">
      <alignment horizontal="center" vertical="center"/>
    </xf>
    <xf numFmtId="0" fontId="105" fillId="0" borderId="0" xfId="0" applyFont="1" applyAlignment="1">
      <alignment vertical="center"/>
    </xf>
    <xf numFmtId="0" fontId="108" fillId="0" borderId="0" xfId="0" applyFont="1" applyAlignment="1">
      <alignment horizontal="center" vertical="center"/>
    </xf>
    <xf numFmtId="9" fontId="77" fillId="12" borderId="40" xfId="0" quotePrefix="1" applyNumberFormat="1" applyFont="1" applyFill="1" applyBorder="1" applyAlignment="1">
      <alignment horizontal="center" vertical="center"/>
    </xf>
    <xf numFmtId="4" fontId="14" fillId="7" borderId="40" xfId="0" applyNumberFormat="1" applyFont="1" applyFill="1" applyBorder="1" applyAlignment="1" applyProtection="1">
      <alignment horizontal="right" vertical="center"/>
      <protection locked="0"/>
    </xf>
    <xf numFmtId="4" fontId="14" fillId="7" borderId="43" xfId="0" applyNumberFormat="1" applyFont="1" applyFill="1" applyBorder="1" applyAlignment="1" applyProtection="1">
      <alignment horizontal="right" vertical="center"/>
      <protection locked="0"/>
    </xf>
    <xf numFmtId="4" fontId="14" fillId="6" borderId="20" xfId="0" applyNumberFormat="1" applyFont="1" applyFill="1" applyBorder="1" applyAlignment="1">
      <alignment horizontal="right" vertical="center"/>
    </xf>
    <xf numFmtId="9" fontId="72" fillId="6" borderId="20" xfId="0" quotePrefix="1" applyNumberFormat="1" applyFont="1" applyFill="1" applyBorder="1" applyAlignment="1">
      <alignment horizontal="center" vertical="center"/>
    </xf>
    <xf numFmtId="9" fontId="72" fillId="6" borderId="20" xfId="0" applyNumberFormat="1" applyFont="1" applyFill="1" applyBorder="1" applyAlignment="1">
      <alignment horizontal="center" vertical="center"/>
    </xf>
    <xf numFmtId="4" fontId="14" fillId="7" borderId="63" xfId="0" applyNumberFormat="1" applyFont="1" applyFill="1" applyBorder="1" applyAlignment="1" applyProtection="1">
      <alignment horizontal="right" vertical="center"/>
      <protection locked="0"/>
    </xf>
    <xf numFmtId="4" fontId="14" fillId="7" borderId="64" xfId="0" applyNumberFormat="1" applyFont="1" applyFill="1" applyBorder="1" applyAlignment="1" applyProtection="1">
      <alignment horizontal="right" vertical="center"/>
      <protection locked="0"/>
    </xf>
    <xf numFmtId="4" fontId="14" fillId="7" borderId="65" xfId="0" applyNumberFormat="1" applyFont="1" applyFill="1" applyBorder="1" applyAlignment="1" applyProtection="1">
      <alignment horizontal="right" vertical="center"/>
      <protection locked="0"/>
    </xf>
    <xf numFmtId="4" fontId="14" fillId="7" borderId="66" xfId="0" applyNumberFormat="1" applyFont="1" applyFill="1" applyBorder="1" applyAlignment="1" applyProtection="1">
      <alignment horizontal="right" vertical="center"/>
      <protection locked="0"/>
    </xf>
    <xf numFmtId="4" fontId="14" fillId="7" borderId="36" xfId="0" applyNumberFormat="1" applyFont="1" applyFill="1" applyBorder="1" applyAlignment="1" applyProtection="1">
      <alignment horizontal="right" vertical="center"/>
      <protection locked="0"/>
    </xf>
    <xf numFmtId="4" fontId="14" fillId="7" borderId="44" xfId="0" applyNumberFormat="1" applyFont="1" applyFill="1" applyBorder="1" applyAlignment="1" applyProtection="1">
      <alignment horizontal="right" vertical="center"/>
      <protection locked="0"/>
    </xf>
    <xf numFmtId="4" fontId="14" fillId="7" borderId="37" xfId="0" applyNumberFormat="1" applyFont="1" applyFill="1" applyBorder="1" applyAlignment="1" applyProtection="1">
      <alignment horizontal="right" vertical="center"/>
      <protection locked="0"/>
    </xf>
    <xf numFmtId="4" fontId="14" fillId="7" borderId="38" xfId="0" applyNumberFormat="1" applyFont="1" applyFill="1" applyBorder="1" applyAlignment="1" applyProtection="1">
      <alignment horizontal="right" vertical="center"/>
      <protection locked="0"/>
    </xf>
    <xf numFmtId="4" fontId="14" fillId="7" borderId="67" xfId="0" applyNumberFormat="1" applyFont="1" applyFill="1" applyBorder="1" applyAlignment="1" applyProtection="1">
      <alignment horizontal="right" vertical="center"/>
      <protection locked="0"/>
    </xf>
    <xf numFmtId="4" fontId="14" fillId="7" borderId="42" xfId="0" applyNumberFormat="1" applyFont="1" applyFill="1" applyBorder="1" applyAlignment="1" applyProtection="1">
      <alignment horizontal="right" vertical="center"/>
      <protection locked="0"/>
    </xf>
    <xf numFmtId="4" fontId="14" fillId="7" borderId="39" xfId="0" applyNumberFormat="1" applyFont="1" applyFill="1" applyBorder="1" applyAlignment="1" applyProtection="1">
      <alignment horizontal="right" vertical="center"/>
      <protection locked="0"/>
    </xf>
    <xf numFmtId="4" fontId="99" fillId="7" borderId="20" xfId="0" applyNumberFormat="1" applyFont="1" applyFill="1" applyBorder="1" applyAlignment="1" applyProtection="1">
      <alignment horizontal="right" vertical="center"/>
      <protection locked="0"/>
    </xf>
    <xf numFmtId="9" fontId="100" fillId="13" borderId="20" xfId="0" quotePrefix="1" applyNumberFormat="1" applyFont="1" applyFill="1" applyBorder="1" applyAlignment="1">
      <alignment horizontal="center" vertical="center"/>
    </xf>
    <xf numFmtId="9" fontId="100" fillId="13" borderId="20" xfId="0" applyNumberFormat="1" applyFont="1" applyFill="1" applyBorder="1" applyAlignment="1">
      <alignment horizontal="center" vertical="center"/>
    </xf>
    <xf numFmtId="4" fontId="101" fillId="7" borderId="20" xfId="0" quotePrefix="1" applyNumberFormat="1" applyFont="1" applyFill="1" applyBorder="1" applyAlignment="1" applyProtection="1">
      <alignment horizontal="right" vertical="center"/>
      <protection locked="0"/>
    </xf>
    <xf numFmtId="4" fontId="101" fillId="7" borderId="20" xfId="0" applyNumberFormat="1" applyFont="1" applyFill="1" applyBorder="1" applyAlignment="1" applyProtection="1">
      <alignment horizontal="right" vertical="center"/>
      <protection locked="0"/>
    </xf>
    <xf numFmtId="4" fontId="14" fillId="7" borderId="55" xfId="0" quotePrefix="1" applyNumberFormat="1" applyFont="1" applyFill="1" applyBorder="1" applyAlignment="1" applyProtection="1">
      <alignment horizontal="right" vertical="center"/>
      <protection locked="0"/>
    </xf>
    <xf numFmtId="4" fontId="14" fillId="7" borderId="35" xfId="0" applyNumberFormat="1" applyFont="1" applyFill="1" applyBorder="1" applyAlignment="1" applyProtection="1">
      <alignment horizontal="right" vertical="center"/>
      <protection locked="0"/>
    </xf>
    <xf numFmtId="4" fontId="14" fillId="7" borderId="58" xfId="0" applyNumberFormat="1" applyFont="1" applyFill="1" applyBorder="1" applyAlignment="1" applyProtection="1">
      <alignment horizontal="right" vertical="center"/>
      <protection locked="0"/>
    </xf>
    <xf numFmtId="4" fontId="14" fillId="7" borderId="52" xfId="0" applyNumberFormat="1" applyFont="1" applyFill="1" applyBorder="1" applyAlignment="1" applyProtection="1">
      <alignment horizontal="right" vertical="center"/>
      <protection locked="0"/>
    </xf>
    <xf numFmtId="0" fontId="116" fillId="0" borderId="0" xfId="0" applyFont="1" applyAlignment="1">
      <alignment horizontal="left" vertical="center"/>
    </xf>
    <xf numFmtId="0" fontId="2" fillId="2" borderId="0" xfId="0" applyFont="1" applyFill="1" applyAlignment="1">
      <alignment horizontal="center" vertical="center"/>
    </xf>
    <xf numFmtId="4" fontId="4" fillId="7" borderId="46" xfId="0" applyNumberFormat="1" applyFont="1" applyFill="1" applyBorder="1" applyAlignment="1" applyProtection="1">
      <alignment horizontal="right" vertical="center"/>
      <protection locked="0"/>
    </xf>
    <xf numFmtId="4" fontId="4" fillId="7" borderId="47" xfId="0" applyNumberFormat="1" applyFont="1" applyFill="1" applyBorder="1" applyAlignment="1" applyProtection="1">
      <alignment horizontal="right" vertical="center"/>
      <protection locked="0"/>
    </xf>
    <xf numFmtId="4" fontId="4" fillId="7" borderId="86" xfId="0" applyNumberFormat="1" applyFont="1" applyFill="1" applyBorder="1" applyAlignment="1" applyProtection="1">
      <alignment horizontal="right" vertical="center"/>
      <protection locked="0"/>
    </xf>
    <xf numFmtId="4" fontId="4" fillId="7" borderId="87" xfId="0" applyNumberFormat="1" applyFont="1" applyFill="1" applyBorder="1" applyAlignment="1" applyProtection="1">
      <alignment horizontal="right" vertical="center"/>
      <protection locked="0"/>
    </xf>
    <xf numFmtId="4" fontId="4" fillId="7" borderId="88" xfId="0" applyNumberFormat="1" applyFont="1" applyFill="1" applyBorder="1" applyAlignment="1" applyProtection="1">
      <alignment horizontal="right" vertical="center"/>
      <protection locked="0"/>
    </xf>
    <xf numFmtId="4" fontId="4" fillId="7" borderId="89" xfId="0" applyNumberFormat="1" applyFont="1" applyFill="1" applyBorder="1" applyAlignment="1" applyProtection="1">
      <alignment horizontal="right" vertical="center"/>
      <protection locked="0"/>
    </xf>
    <xf numFmtId="0" fontId="72" fillId="5" borderId="20" xfId="0" applyFont="1" applyFill="1" applyBorder="1" applyAlignment="1">
      <alignment horizontal="center" vertical="center"/>
    </xf>
    <xf numFmtId="0" fontId="112" fillId="5" borderId="0" xfId="0" applyFont="1" applyFill="1" applyAlignment="1">
      <alignment horizontal="left" vertical="top"/>
    </xf>
    <xf numFmtId="0" fontId="113" fillId="15" borderId="0" xfId="0" applyFont="1" applyFill="1" applyAlignment="1">
      <alignment horizontal="left" vertical="center"/>
    </xf>
    <xf numFmtId="4" fontId="4" fillId="7" borderId="46" xfId="0" applyNumberFormat="1" applyFont="1" applyFill="1" applyBorder="1" applyAlignment="1" applyProtection="1">
      <alignment horizontal="center" vertical="center"/>
      <protection locked="0"/>
    </xf>
    <xf numFmtId="4" fontId="4" fillId="7" borderId="47" xfId="0" applyNumberFormat="1" applyFont="1" applyFill="1" applyBorder="1" applyAlignment="1" applyProtection="1">
      <alignment horizontal="center" vertical="center"/>
      <protection locked="0"/>
    </xf>
    <xf numFmtId="4" fontId="4" fillId="7" borderId="86" xfId="0" applyNumberFormat="1" applyFont="1" applyFill="1" applyBorder="1" applyAlignment="1" applyProtection="1">
      <alignment horizontal="center" vertical="center"/>
      <protection locked="0"/>
    </xf>
    <xf numFmtId="4" fontId="4" fillId="7" borderId="87" xfId="0" applyNumberFormat="1" applyFont="1" applyFill="1" applyBorder="1" applyAlignment="1" applyProtection="1">
      <alignment horizontal="center" vertical="center"/>
      <protection locked="0"/>
    </xf>
    <xf numFmtId="4" fontId="4" fillId="7" borderId="88" xfId="0" applyNumberFormat="1" applyFont="1" applyFill="1" applyBorder="1" applyAlignment="1" applyProtection="1">
      <alignment horizontal="center" vertical="center"/>
      <protection locked="0"/>
    </xf>
    <xf numFmtId="4" fontId="4" fillId="7" borderId="89" xfId="0" applyNumberFormat="1" applyFont="1" applyFill="1" applyBorder="1" applyAlignment="1" applyProtection="1">
      <alignment horizontal="center" vertical="center"/>
      <protection locked="0"/>
    </xf>
    <xf numFmtId="0" fontId="113" fillId="15" borderId="90" xfId="0" applyFont="1" applyFill="1" applyBorder="1" applyAlignment="1">
      <alignment horizontal="center" vertical="center"/>
    </xf>
    <xf numFmtId="0" fontId="113" fillId="15" borderId="0" xfId="0" applyFont="1" applyFill="1" applyAlignment="1">
      <alignment horizontal="center" vertical="center"/>
    </xf>
    <xf numFmtId="0" fontId="2" fillId="11" borderId="0" xfId="0" applyFont="1" applyFill="1" applyAlignment="1">
      <alignment horizontal="center" vertical="center"/>
    </xf>
    <xf numFmtId="4" fontId="14" fillId="0" borderId="0" xfId="0" applyNumberFormat="1" applyFont="1" applyAlignment="1">
      <alignment horizontal="right" vertical="center"/>
    </xf>
    <xf numFmtId="4" fontId="14" fillId="7" borderId="69" xfId="0" applyNumberFormat="1" applyFont="1" applyFill="1" applyBorder="1" applyAlignment="1" applyProtection="1">
      <alignment horizontal="right" vertical="center"/>
      <protection locked="0"/>
    </xf>
    <xf numFmtId="4" fontId="14" fillId="7" borderId="70" xfId="0" applyNumberFormat="1" applyFont="1" applyFill="1" applyBorder="1" applyAlignment="1" applyProtection="1">
      <alignment horizontal="right" vertical="center"/>
      <protection locked="0"/>
    </xf>
    <xf numFmtId="4" fontId="14" fillId="7" borderId="51" xfId="0" applyNumberFormat="1" applyFont="1" applyFill="1" applyBorder="1" applyAlignment="1" applyProtection="1">
      <alignment horizontal="right" vertical="center"/>
      <protection locked="0"/>
    </xf>
    <xf numFmtId="164" fontId="72" fillId="13" borderId="20" xfId="0" quotePrefix="1" applyNumberFormat="1" applyFont="1" applyFill="1" applyBorder="1" applyAlignment="1">
      <alignment horizontal="center" vertical="center"/>
    </xf>
    <xf numFmtId="164" fontId="72" fillId="13" borderId="20" xfId="0" applyNumberFormat="1" applyFont="1" applyFill="1" applyBorder="1" applyAlignment="1">
      <alignment horizontal="center" vertical="center"/>
    </xf>
    <xf numFmtId="4" fontId="14" fillId="7" borderId="20" xfId="0" applyNumberFormat="1" applyFont="1" applyFill="1" applyBorder="1" applyAlignment="1" applyProtection="1">
      <alignment horizontal="right" vertical="center"/>
      <protection locked="0"/>
    </xf>
    <xf numFmtId="9" fontId="111" fillId="12" borderId="71" xfId="0" quotePrefix="1" applyNumberFormat="1" applyFont="1" applyFill="1" applyBorder="1" applyAlignment="1">
      <alignment horizontal="center" vertical="center"/>
    </xf>
    <xf numFmtId="9" fontId="111" fillId="12" borderId="72" xfId="0" quotePrefix="1" applyNumberFormat="1" applyFont="1" applyFill="1" applyBorder="1" applyAlignment="1">
      <alignment horizontal="center" vertical="center"/>
    </xf>
    <xf numFmtId="9" fontId="111" fillId="12" borderId="73" xfId="0" applyNumberFormat="1" applyFont="1" applyFill="1" applyBorder="1" applyAlignment="1">
      <alignment horizontal="center" vertical="center"/>
    </xf>
    <xf numFmtId="9" fontId="111" fillId="12" borderId="54" xfId="0" applyNumberFormat="1" applyFont="1" applyFill="1" applyBorder="1" applyAlignment="1">
      <alignment horizontal="center" vertical="center"/>
    </xf>
    <xf numFmtId="9" fontId="111" fillId="12" borderId="55" xfId="0" applyNumberFormat="1" applyFont="1" applyFill="1" applyBorder="1" applyAlignment="1">
      <alignment horizontal="center" vertical="center"/>
    </xf>
    <xf numFmtId="9" fontId="111" fillId="12" borderId="56" xfId="0" applyNumberFormat="1" applyFont="1" applyFill="1" applyBorder="1" applyAlignment="1">
      <alignment horizontal="center" vertical="center"/>
    </xf>
    <xf numFmtId="4" fontId="4" fillId="7" borderId="72" xfId="0" applyNumberFormat="1" applyFont="1" applyFill="1" applyBorder="1" applyAlignment="1" applyProtection="1">
      <alignment horizontal="right" vertical="center"/>
      <protection locked="0"/>
    </xf>
    <xf numFmtId="4" fontId="4" fillId="7" borderId="69" xfId="0" applyNumberFormat="1" applyFont="1" applyFill="1" applyBorder="1" applyAlignment="1" applyProtection="1">
      <alignment horizontal="right" vertical="center"/>
      <protection locked="0"/>
    </xf>
    <xf numFmtId="4" fontId="4" fillId="7" borderId="55" xfId="0" applyNumberFormat="1" applyFont="1" applyFill="1" applyBorder="1" applyAlignment="1" applyProtection="1">
      <alignment horizontal="right" vertical="center"/>
      <protection locked="0"/>
    </xf>
    <xf numFmtId="4" fontId="4" fillId="7" borderId="35" xfId="0" applyNumberFormat="1" applyFont="1" applyFill="1" applyBorder="1" applyAlignment="1" applyProtection="1">
      <alignment horizontal="right" vertical="center"/>
      <protection locked="0"/>
    </xf>
    <xf numFmtId="4" fontId="4" fillId="0" borderId="0" xfId="0" applyNumberFormat="1" applyFont="1" applyAlignment="1">
      <alignment horizontal="right" vertical="center"/>
    </xf>
    <xf numFmtId="9" fontId="4" fillId="0" borderId="0" xfId="0" quotePrefix="1" applyNumberFormat="1" applyFont="1" applyAlignment="1">
      <alignment horizontal="center" vertical="center"/>
    </xf>
    <xf numFmtId="4" fontId="14" fillId="7" borderId="53" xfId="0" applyNumberFormat="1" applyFont="1" applyFill="1" applyBorder="1" applyAlignment="1" applyProtection="1">
      <alignment horizontal="right" vertical="center"/>
      <protection locked="0"/>
    </xf>
    <xf numFmtId="9" fontId="77" fillId="12" borderId="54" xfId="0" quotePrefix="1" applyNumberFormat="1" applyFont="1" applyFill="1" applyBorder="1" applyAlignment="1">
      <alignment horizontal="center" vertical="center"/>
    </xf>
    <xf numFmtId="9" fontId="77" fillId="12" borderId="55" xfId="0" quotePrefix="1" applyNumberFormat="1" applyFont="1" applyFill="1" applyBorder="1" applyAlignment="1">
      <alignment horizontal="center" vertical="center"/>
    </xf>
    <xf numFmtId="9" fontId="77" fillId="12" borderId="56" xfId="0" applyNumberFormat="1" applyFont="1" applyFill="1" applyBorder="1" applyAlignment="1">
      <alignment horizontal="center" vertical="center"/>
    </xf>
    <xf numFmtId="9" fontId="77" fillId="12" borderId="57" xfId="0" applyNumberFormat="1" applyFont="1" applyFill="1" applyBorder="1" applyAlignment="1">
      <alignment horizontal="center" vertical="center"/>
    </xf>
    <xf numFmtId="9" fontId="77" fillId="12" borderId="58" xfId="0" applyNumberFormat="1" applyFont="1" applyFill="1" applyBorder="1" applyAlignment="1">
      <alignment horizontal="center" vertical="center"/>
    </xf>
    <xf numFmtId="9" fontId="77" fillId="12" borderId="59" xfId="0" applyNumberFormat="1" applyFont="1" applyFill="1" applyBorder="1" applyAlignment="1">
      <alignment horizontal="center" vertical="center"/>
    </xf>
    <xf numFmtId="4" fontId="14" fillId="7" borderId="55" xfId="0" applyNumberFormat="1" applyFont="1" applyFill="1" applyBorder="1" applyAlignment="1" applyProtection="1">
      <alignment horizontal="right" vertical="center"/>
      <protection locked="0"/>
    </xf>
    <xf numFmtId="0" fontId="72" fillId="10" borderId="35" xfId="0" applyFont="1" applyFill="1" applyBorder="1" applyAlignment="1">
      <alignment horizontal="center" vertical="center"/>
    </xf>
    <xf numFmtId="4" fontId="103" fillId="6" borderId="20" xfId="0" applyNumberFormat="1" applyFont="1" applyFill="1" applyBorder="1" applyAlignment="1">
      <alignment horizontal="right" vertical="center"/>
    </xf>
    <xf numFmtId="0" fontId="9" fillId="0" borderId="75" xfId="0" applyFont="1" applyBorder="1" applyAlignment="1">
      <alignment horizontal="left" vertical="center"/>
    </xf>
    <xf numFmtId="0" fontId="39" fillId="0" borderId="0" xfId="0" applyFont="1" applyAlignment="1">
      <alignment horizontal="left" vertical="center"/>
    </xf>
    <xf numFmtId="0" fontId="87" fillId="0" borderId="0" xfId="0" applyFont="1" applyAlignment="1">
      <alignment horizontal="left" vertical="center"/>
    </xf>
    <xf numFmtId="4" fontId="113" fillId="15" borderId="90" xfId="0" applyNumberFormat="1" applyFont="1" applyFill="1" applyBorder="1" applyAlignment="1">
      <alignment horizontal="left" vertical="center"/>
    </xf>
    <xf numFmtId="4" fontId="113" fillId="15" borderId="0" xfId="0" applyNumberFormat="1" applyFont="1" applyFill="1" applyAlignment="1">
      <alignment horizontal="left" vertical="center"/>
    </xf>
    <xf numFmtId="4" fontId="14" fillId="7" borderId="46" xfId="0" applyNumberFormat="1" applyFont="1" applyFill="1" applyBorder="1" applyAlignment="1" applyProtection="1">
      <alignment horizontal="center" vertical="center"/>
      <protection locked="0"/>
    </xf>
    <xf numFmtId="4" fontId="14" fillId="7" borderId="47" xfId="0" applyNumberFormat="1" applyFont="1" applyFill="1" applyBorder="1" applyAlignment="1" applyProtection="1">
      <alignment horizontal="center" vertical="center"/>
      <protection locked="0"/>
    </xf>
    <xf numFmtId="4" fontId="14" fillId="7" borderId="48" xfId="0" applyNumberFormat="1" applyFont="1" applyFill="1" applyBorder="1" applyAlignment="1" applyProtection="1">
      <alignment horizontal="center" vertical="center"/>
      <protection locked="0"/>
    </xf>
    <xf numFmtId="4" fontId="14" fillId="7" borderId="110" xfId="0" applyNumberFormat="1" applyFont="1" applyFill="1" applyBorder="1" applyAlignment="1" applyProtection="1">
      <alignment horizontal="center" vertical="center"/>
      <protection locked="0"/>
    </xf>
    <xf numFmtId="4" fontId="14" fillId="7" borderId="92" xfId="0" applyNumberFormat="1" applyFont="1" applyFill="1" applyBorder="1" applyAlignment="1" applyProtection="1">
      <alignment horizontal="center" vertical="center"/>
      <protection locked="0"/>
    </xf>
    <xf numFmtId="0" fontId="0" fillId="0" borderId="47" xfId="0" applyBorder="1" applyAlignment="1">
      <alignment horizontal="center" vertical="center"/>
    </xf>
    <xf numFmtId="0" fontId="13" fillId="3" borderId="0" xfId="0" applyFont="1" applyFill="1" applyAlignment="1">
      <alignment horizontal="center" vertical="center"/>
    </xf>
    <xf numFmtId="4" fontId="65" fillId="0" borderId="0" xfId="0" applyNumberFormat="1" applyFont="1" applyAlignment="1">
      <alignment horizontal="left" vertical="center"/>
    </xf>
    <xf numFmtId="4" fontId="33" fillId="0" borderId="0" xfId="0" applyNumberFormat="1" applyFont="1" applyAlignment="1">
      <alignment horizontal="right" vertical="center"/>
    </xf>
    <xf numFmtId="4" fontId="33" fillId="0" borderId="91" xfId="0" applyNumberFormat="1" applyFont="1" applyBorder="1" applyAlignment="1">
      <alignment horizontal="right" vertical="center"/>
    </xf>
    <xf numFmtId="4" fontId="117" fillId="0" borderId="0" xfId="0" applyNumberFormat="1" applyFont="1" applyAlignment="1">
      <alignment horizontal="left" vertical="center"/>
    </xf>
    <xf numFmtId="4" fontId="27" fillId="0" borderId="0" xfId="0" applyNumberFormat="1" applyFont="1" applyAlignment="1">
      <alignment horizontal="right" vertical="center"/>
    </xf>
    <xf numFmtId="4" fontId="27" fillId="0" borderId="91" xfId="0" applyNumberFormat="1" applyFont="1" applyBorder="1" applyAlignment="1">
      <alignment horizontal="right" vertical="center"/>
    </xf>
    <xf numFmtId="9" fontId="72" fillId="13" borderId="46" xfId="0" quotePrefix="1" applyNumberFormat="1" applyFont="1" applyFill="1" applyBorder="1" applyAlignment="1">
      <alignment horizontal="center" vertical="center"/>
    </xf>
    <xf numFmtId="9" fontId="72" fillId="13" borderId="47" xfId="0" quotePrefix="1" applyNumberFormat="1" applyFont="1" applyFill="1" applyBorder="1" applyAlignment="1">
      <alignment horizontal="center" vertical="center"/>
    </xf>
    <xf numFmtId="9" fontId="72" fillId="13" borderId="48" xfId="0" quotePrefix="1" applyNumberFormat="1" applyFont="1" applyFill="1" applyBorder="1" applyAlignment="1">
      <alignment horizontal="center" vertical="center"/>
    </xf>
    <xf numFmtId="9" fontId="72" fillId="13" borderId="110" xfId="0" quotePrefix="1" applyNumberFormat="1" applyFont="1" applyFill="1" applyBorder="1" applyAlignment="1">
      <alignment horizontal="center" vertical="center"/>
    </xf>
    <xf numFmtId="9" fontId="72" fillId="13" borderId="92" xfId="0" quotePrefix="1" applyNumberFormat="1" applyFont="1" applyFill="1" applyBorder="1" applyAlignment="1">
      <alignment horizontal="center" vertical="center"/>
    </xf>
    <xf numFmtId="9" fontId="77" fillId="12" borderId="71" xfId="0" quotePrefix="1" applyNumberFormat="1" applyFont="1" applyFill="1" applyBorder="1" applyAlignment="1">
      <alignment horizontal="center" vertical="center"/>
    </xf>
    <xf numFmtId="9" fontId="77" fillId="12" borderId="72" xfId="0" quotePrefix="1" applyNumberFormat="1" applyFont="1" applyFill="1" applyBorder="1" applyAlignment="1">
      <alignment horizontal="center" vertical="center"/>
    </xf>
    <xf numFmtId="9" fontId="77" fillId="12" borderId="73" xfId="0" applyNumberFormat="1" applyFont="1" applyFill="1" applyBorder="1" applyAlignment="1">
      <alignment horizontal="center" vertical="center"/>
    </xf>
    <xf numFmtId="9" fontId="77" fillId="12" borderId="54" xfId="0" applyNumberFormat="1" applyFont="1" applyFill="1" applyBorder="1" applyAlignment="1">
      <alignment horizontal="center" vertical="center"/>
    </xf>
    <xf numFmtId="9" fontId="77" fillId="12" borderId="55" xfId="0" applyNumberFormat="1" applyFont="1" applyFill="1" applyBorder="1" applyAlignment="1">
      <alignment horizontal="center" vertical="center"/>
    </xf>
    <xf numFmtId="4" fontId="14" fillId="7" borderId="72" xfId="0" applyNumberFormat="1" applyFont="1" applyFill="1" applyBorder="1" applyAlignment="1" applyProtection="1">
      <alignment horizontal="right" vertical="center"/>
      <protection locked="0"/>
    </xf>
    <xf numFmtId="9" fontId="72" fillId="13" borderId="20" xfId="0" quotePrefix="1" applyNumberFormat="1" applyFont="1" applyFill="1" applyBorder="1" applyAlignment="1">
      <alignment horizontal="center" vertical="center"/>
    </xf>
    <xf numFmtId="9" fontId="72" fillId="13" borderId="20" xfId="0" applyNumberFormat="1" applyFont="1" applyFill="1" applyBorder="1" applyAlignment="1">
      <alignment horizontal="center" vertical="center"/>
    </xf>
    <xf numFmtId="0" fontId="118" fillId="10" borderId="0" xfId="0" applyFont="1" applyFill="1" applyAlignment="1">
      <alignment horizontal="left" vertical="center"/>
    </xf>
    <xf numFmtId="4" fontId="114" fillId="10" borderId="0" xfId="0" applyNumberFormat="1" applyFont="1" applyFill="1" applyAlignment="1">
      <alignment horizontal="right" vertical="center"/>
    </xf>
    <xf numFmtId="9" fontId="77" fillId="6" borderId="20" xfId="0" quotePrefix="1" applyNumberFormat="1" applyFont="1" applyFill="1" applyBorder="1" applyAlignment="1">
      <alignment horizontal="center" vertical="center"/>
    </xf>
    <xf numFmtId="9" fontId="77" fillId="6" borderId="20" xfId="0" applyNumberFormat="1" applyFont="1" applyFill="1" applyBorder="1" applyAlignment="1">
      <alignment horizontal="center" vertical="center"/>
    </xf>
    <xf numFmtId="9" fontId="77" fillId="12" borderId="65" xfId="0" quotePrefix="1" applyNumberFormat="1" applyFont="1" applyFill="1" applyBorder="1" applyAlignment="1">
      <alignment horizontal="center" vertical="center"/>
    </xf>
    <xf numFmtId="9" fontId="77" fillId="12" borderId="65" xfId="0" applyNumberFormat="1" applyFont="1" applyFill="1" applyBorder="1" applyAlignment="1">
      <alignment horizontal="center" vertical="center"/>
    </xf>
    <xf numFmtId="9" fontId="77" fillId="12" borderId="37" xfId="0" applyNumberFormat="1" applyFont="1" applyFill="1" applyBorder="1" applyAlignment="1">
      <alignment horizontal="center" vertical="center"/>
    </xf>
    <xf numFmtId="0" fontId="96" fillId="0" borderId="75" xfId="0" applyFont="1" applyBorder="1" applyAlignment="1">
      <alignment horizontal="left" vertical="center"/>
    </xf>
    <xf numFmtId="0" fontId="96" fillId="0" borderId="74" xfId="0" applyFont="1" applyBorder="1" applyAlignment="1">
      <alignment horizontal="left" vertical="center"/>
    </xf>
    <xf numFmtId="0" fontId="108" fillId="0" borderId="0" xfId="0" applyFont="1" applyAlignment="1">
      <alignment horizontal="center" vertical="center"/>
    </xf>
    <xf numFmtId="4" fontId="14" fillId="7" borderId="108" xfId="0" applyNumberFormat="1" applyFont="1" applyFill="1" applyBorder="1" applyAlignment="1" applyProtection="1">
      <alignment horizontal="right" vertical="center"/>
      <protection locked="0"/>
    </xf>
    <xf numFmtId="4" fontId="14" fillId="7" borderId="101" xfId="0" applyNumberFormat="1" applyFont="1" applyFill="1" applyBorder="1" applyAlignment="1" applyProtection="1">
      <alignment horizontal="right" vertical="center"/>
      <protection locked="0"/>
    </xf>
    <xf numFmtId="4" fontId="14" fillId="7" borderId="106" xfId="0" applyNumberFormat="1" applyFont="1" applyFill="1" applyBorder="1" applyAlignment="1" applyProtection="1">
      <alignment horizontal="right" vertical="center"/>
      <protection locked="0"/>
    </xf>
    <xf numFmtId="4" fontId="14" fillId="7" borderId="109" xfId="0" applyNumberFormat="1" applyFont="1" applyFill="1" applyBorder="1" applyAlignment="1" applyProtection="1">
      <alignment horizontal="right" vertical="center"/>
      <protection locked="0"/>
    </xf>
    <xf numFmtId="4" fontId="14" fillId="7" borderId="104" xfId="0" applyNumberFormat="1" applyFont="1" applyFill="1" applyBorder="1" applyAlignment="1" applyProtection="1">
      <alignment horizontal="right" vertical="center"/>
      <protection locked="0"/>
    </xf>
    <xf numFmtId="4" fontId="14" fillId="7" borderId="107" xfId="0" applyNumberFormat="1" applyFont="1" applyFill="1" applyBorder="1" applyAlignment="1" applyProtection="1">
      <alignment horizontal="right" vertical="center"/>
      <protection locked="0"/>
    </xf>
    <xf numFmtId="9" fontId="77" fillId="12" borderId="100" xfId="0" quotePrefix="1" applyNumberFormat="1" applyFont="1" applyFill="1" applyBorder="1" applyAlignment="1">
      <alignment horizontal="center" vertical="center"/>
    </xf>
    <xf numFmtId="9" fontId="77" fillId="12" borderId="101" xfId="0" quotePrefix="1" applyNumberFormat="1" applyFont="1" applyFill="1" applyBorder="1" applyAlignment="1">
      <alignment horizontal="center" vertical="center"/>
    </xf>
    <xf numFmtId="9" fontId="77" fillId="12" borderId="106" xfId="0" quotePrefix="1" applyNumberFormat="1" applyFont="1" applyFill="1" applyBorder="1" applyAlignment="1">
      <alignment horizontal="center" vertical="center"/>
    </xf>
    <xf numFmtId="9" fontId="77" fillId="12" borderId="103" xfId="0" quotePrefix="1" applyNumberFormat="1" applyFont="1" applyFill="1" applyBorder="1" applyAlignment="1">
      <alignment horizontal="center" vertical="center"/>
    </xf>
    <xf numFmtId="9" fontId="77" fillId="12" borderId="104" xfId="0" quotePrefix="1" applyNumberFormat="1" applyFont="1" applyFill="1" applyBorder="1" applyAlignment="1">
      <alignment horizontal="center" vertical="center"/>
    </xf>
    <xf numFmtId="9" fontId="77" fillId="12" borderId="107" xfId="0" quotePrefix="1" applyNumberFormat="1" applyFont="1" applyFill="1" applyBorder="1" applyAlignment="1">
      <alignment horizontal="center" vertical="center"/>
    </xf>
    <xf numFmtId="4" fontId="14" fillId="7" borderId="100" xfId="0" applyNumberFormat="1" applyFont="1" applyFill="1" applyBorder="1" applyAlignment="1" applyProtection="1">
      <alignment horizontal="right" vertical="center"/>
      <protection locked="0"/>
    </xf>
    <xf numFmtId="4" fontId="14" fillId="7" borderId="102" xfId="0" applyNumberFormat="1" applyFont="1" applyFill="1" applyBorder="1" applyAlignment="1" applyProtection="1">
      <alignment horizontal="right" vertical="center"/>
      <protection locked="0"/>
    </xf>
    <xf numFmtId="4" fontId="14" fillId="7" borderId="103" xfId="0" applyNumberFormat="1" applyFont="1" applyFill="1" applyBorder="1" applyAlignment="1" applyProtection="1">
      <alignment horizontal="right" vertical="center"/>
      <protection locked="0"/>
    </xf>
    <xf numFmtId="4" fontId="14" fillId="7" borderId="105" xfId="0" applyNumberFormat="1" applyFont="1" applyFill="1" applyBorder="1" applyAlignment="1" applyProtection="1">
      <alignment horizontal="right" vertical="center"/>
      <protection locked="0"/>
    </xf>
    <xf numFmtId="0" fontId="39" fillId="15" borderId="0" xfId="0" applyFont="1" applyFill="1" applyAlignment="1">
      <alignment horizontal="left" vertical="center"/>
    </xf>
    <xf numFmtId="0" fontId="92" fillId="0" borderId="76" xfId="0" applyFont="1" applyBorder="1" applyAlignment="1">
      <alignment horizontal="center" vertical="center"/>
    </xf>
    <xf numFmtId="0" fontId="105" fillId="0" borderId="0" xfId="0" applyFont="1" applyAlignment="1">
      <alignment horizontal="left" vertical="center"/>
    </xf>
    <xf numFmtId="0" fontId="2" fillId="0" borderId="0" xfId="0" applyFont="1" applyAlignment="1">
      <alignment horizontal="center" vertical="center"/>
    </xf>
    <xf numFmtId="0" fontId="53" fillId="7" borderId="0" xfId="0" applyFont="1" applyFill="1" applyAlignment="1" applyProtection="1">
      <alignment horizontal="left" vertical="center"/>
      <protection locked="0"/>
    </xf>
    <xf numFmtId="0" fontId="53" fillId="7" borderId="34" xfId="0" applyFont="1" applyFill="1" applyBorder="1" applyAlignment="1" applyProtection="1">
      <alignment horizontal="left" vertical="center"/>
      <protection locked="0"/>
    </xf>
    <xf numFmtId="0" fontId="41" fillId="0" borderId="0" xfId="0" applyFont="1" applyAlignment="1">
      <alignment horizontal="center" vertical="center"/>
    </xf>
    <xf numFmtId="0" fontId="1" fillId="7" borderId="0" xfId="0" applyFont="1" applyFill="1" applyAlignment="1" applyProtection="1">
      <alignment horizontal="left" vertical="center"/>
      <protection locked="0"/>
    </xf>
    <xf numFmtId="0" fontId="1" fillId="7" borderId="34" xfId="0" applyFont="1" applyFill="1" applyBorder="1" applyAlignment="1" applyProtection="1">
      <alignment horizontal="left" vertical="center"/>
      <protection locked="0"/>
    </xf>
    <xf numFmtId="0" fontId="97" fillId="0" borderId="0" xfId="0" applyFont="1" applyAlignment="1">
      <alignment horizontal="center"/>
    </xf>
    <xf numFmtId="0" fontId="97" fillId="0" borderId="32" xfId="0" applyFont="1" applyBorder="1" applyAlignment="1">
      <alignment horizontal="center"/>
    </xf>
    <xf numFmtId="0" fontId="98" fillId="0" borderId="0" xfId="0" applyFont="1" applyAlignment="1">
      <alignment horizontal="center"/>
    </xf>
    <xf numFmtId="0" fontId="98" fillId="0" borderId="33" xfId="0" applyFont="1" applyBorder="1" applyAlignment="1">
      <alignment horizontal="center"/>
    </xf>
    <xf numFmtId="0" fontId="39" fillId="15" borderId="0" xfId="0" applyFont="1" applyFill="1" applyAlignment="1">
      <alignment vertical="center"/>
    </xf>
    <xf numFmtId="0" fontId="96" fillId="0" borderId="0" xfId="0" applyFont="1" applyAlignment="1">
      <alignment horizontal="left" vertical="center"/>
    </xf>
    <xf numFmtId="0" fontId="72" fillId="10" borderId="36" xfId="0" applyFont="1" applyFill="1" applyBorder="1" applyAlignment="1">
      <alignment horizontal="center" vertical="center"/>
    </xf>
    <xf numFmtId="0" fontId="72" fillId="10" borderId="37" xfId="0" applyFont="1" applyFill="1" applyBorder="1" applyAlignment="1">
      <alignment horizontal="center" vertical="center"/>
    </xf>
    <xf numFmtId="0" fontId="72" fillId="10" borderId="39" xfId="0" applyFont="1" applyFill="1" applyBorder="1" applyAlignment="1">
      <alignment horizontal="center" vertical="center"/>
    </xf>
    <xf numFmtId="0" fontId="72" fillId="10" borderId="40" xfId="0" applyFont="1" applyFill="1" applyBorder="1" applyAlignment="1">
      <alignment horizontal="center" vertical="center"/>
    </xf>
    <xf numFmtId="0" fontId="72" fillId="10" borderId="42" xfId="0" applyFont="1" applyFill="1" applyBorder="1" applyAlignment="1">
      <alignment horizontal="center" vertical="center"/>
    </xf>
    <xf numFmtId="0" fontId="72" fillId="10" borderId="43" xfId="0" applyFont="1" applyFill="1" applyBorder="1" applyAlignment="1">
      <alignment horizontal="center" vertical="center"/>
    </xf>
    <xf numFmtId="4" fontId="14" fillId="7" borderId="60" xfId="0" applyNumberFormat="1" applyFont="1" applyFill="1" applyBorder="1" applyAlignment="1" applyProtection="1">
      <alignment horizontal="right" vertical="center"/>
      <protection locked="0"/>
    </xf>
    <xf numFmtId="4" fontId="14" fillId="7" borderId="61" xfId="0" applyNumberFormat="1" applyFont="1" applyFill="1" applyBorder="1" applyAlignment="1" applyProtection="1">
      <alignment horizontal="right" vertical="center"/>
      <protection locked="0"/>
    </xf>
    <xf numFmtId="9" fontId="72" fillId="13" borderId="60" xfId="0" quotePrefix="1" applyNumberFormat="1" applyFont="1" applyFill="1" applyBorder="1" applyAlignment="1">
      <alignment horizontal="center" vertical="center"/>
    </xf>
    <xf numFmtId="9" fontId="72" fillId="13" borderId="60" xfId="0" applyNumberFormat="1" applyFont="1" applyFill="1" applyBorder="1" applyAlignment="1">
      <alignment horizontal="center" vertical="center"/>
    </xf>
    <xf numFmtId="9" fontId="72" fillId="13" borderId="61" xfId="0" applyNumberFormat="1" applyFont="1" applyFill="1" applyBorder="1" applyAlignment="1">
      <alignment horizontal="center" vertical="center"/>
    </xf>
    <xf numFmtId="4" fontId="14" fillId="7" borderId="62" xfId="0" applyNumberFormat="1" applyFont="1" applyFill="1" applyBorder="1" applyAlignment="1" applyProtection="1">
      <alignment horizontal="right" vertical="center"/>
      <protection locked="0"/>
    </xf>
    <xf numFmtId="0" fontId="72" fillId="5" borderId="22" xfId="0" applyFont="1" applyFill="1" applyBorder="1" applyAlignment="1">
      <alignment horizontal="center" vertical="center"/>
    </xf>
    <xf numFmtId="0" fontId="72" fillId="5" borderId="23" xfId="0" applyFont="1" applyFill="1" applyBorder="1" applyAlignment="1">
      <alignment horizontal="center" vertical="center"/>
    </xf>
    <xf numFmtId="0" fontId="72" fillId="5" borderId="46" xfId="0" applyFont="1" applyFill="1" applyBorder="1" applyAlignment="1">
      <alignment horizontal="center" vertical="center"/>
    </xf>
    <xf numFmtId="0" fontId="72" fillId="5" borderId="47" xfId="0" applyFont="1" applyFill="1" applyBorder="1" applyAlignment="1">
      <alignment horizontal="center" vertical="center"/>
    </xf>
    <xf numFmtId="0" fontId="72" fillId="5" borderId="48" xfId="0" applyFont="1" applyFill="1" applyBorder="1" applyAlignment="1">
      <alignment horizontal="center" vertical="center"/>
    </xf>
    <xf numFmtId="0" fontId="72" fillId="5" borderId="49" xfId="0" applyFont="1" applyFill="1" applyBorder="1" applyAlignment="1">
      <alignment horizontal="center" vertical="center"/>
    </xf>
    <xf numFmtId="0" fontId="72" fillId="5" borderId="27" xfId="0" applyFont="1" applyFill="1" applyBorder="1" applyAlignment="1">
      <alignment horizontal="center" vertical="center"/>
    </xf>
    <xf numFmtId="0" fontId="72" fillId="5" borderId="50" xfId="0" applyFont="1" applyFill="1" applyBorder="1" applyAlignment="1">
      <alignment horizontal="center" vertical="center"/>
    </xf>
    <xf numFmtId="9" fontId="102" fillId="13" borderId="20" xfId="0" quotePrefix="1" applyNumberFormat="1" applyFont="1" applyFill="1" applyBorder="1" applyAlignment="1">
      <alignment horizontal="center" vertical="center"/>
    </xf>
    <xf numFmtId="9" fontId="102" fillId="13" borderId="20" xfId="0" applyNumberFormat="1" applyFont="1" applyFill="1" applyBorder="1" applyAlignment="1">
      <alignment horizontal="center" vertical="center"/>
    </xf>
    <xf numFmtId="4" fontId="14" fillId="7" borderId="68" xfId="0" applyNumberFormat="1" applyFont="1" applyFill="1" applyBorder="1" applyAlignment="1" applyProtection="1">
      <alignment horizontal="right" vertical="center"/>
      <protection locked="0"/>
    </xf>
    <xf numFmtId="9" fontId="72" fillId="13" borderId="68" xfId="0" applyNumberFormat="1" applyFont="1" applyFill="1" applyBorder="1" applyAlignment="1">
      <alignment horizontal="center" vertical="center"/>
    </xf>
    <xf numFmtId="4" fontId="14" fillId="7" borderId="23" xfId="0" applyNumberFormat="1" applyFont="1" applyFill="1" applyBorder="1" applyAlignment="1" applyProtection="1">
      <alignment horizontal="right" vertical="center"/>
      <protection locked="0"/>
    </xf>
    <xf numFmtId="0" fontId="9" fillId="0" borderId="0" xfId="0" applyFont="1" applyAlignment="1">
      <alignment horizontal="left" vertical="center"/>
    </xf>
    <xf numFmtId="0" fontId="92" fillId="0" borderId="76" xfId="0" applyFont="1" applyBorder="1" applyAlignment="1">
      <alignment horizontal="left" vertical="center"/>
    </xf>
    <xf numFmtId="0" fontId="71" fillId="0" borderId="47" xfId="0" applyFont="1" applyBorder="1" applyAlignment="1">
      <alignment horizontal="center" vertical="center"/>
    </xf>
    <xf numFmtId="4" fontId="104" fillId="0" borderId="0" xfId="0" applyNumberFormat="1" applyFont="1" applyAlignment="1">
      <alignment horizontal="center" vertical="center"/>
    </xf>
    <xf numFmtId="0" fontId="104" fillId="0" borderId="0" xfId="0" applyFont="1" applyAlignment="1">
      <alignment horizontal="center" vertical="center"/>
    </xf>
    <xf numFmtId="9" fontId="4" fillId="0" borderId="0" xfId="0" applyNumberFormat="1" applyFont="1" applyAlignment="1">
      <alignment horizontal="center" vertical="center"/>
    </xf>
    <xf numFmtId="0" fontId="0" fillId="0" borderId="0" xfId="0" applyAlignment="1">
      <alignment horizontal="right" vertical="center"/>
    </xf>
    <xf numFmtId="0" fontId="106" fillId="15" borderId="0" xfId="0" applyFont="1" applyFill="1" applyAlignment="1">
      <alignment horizontal="left" vertical="center"/>
    </xf>
    <xf numFmtId="0" fontId="107" fillId="15" borderId="0" xfId="0" applyFont="1" applyFill="1" applyAlignment="1">
      <alignment horizontal="left" vertical="center"/>
    </xf>
    <xf numFmtId="4" fontId="103" fillId="7" borderId="20" xfId="0" applyNumberFormat="1" applyFont="1" applyFill="1" applyBorder="1" applyAlignment="1" applyProtection="1">
      <alignment horizontal="right" vertical="center"/>
      <protection locked="0"/>
    </xf>
    <xf numFmtId="0" fontId="8" fillId="0" borderId="0" xfId="0" applyFont="1" applyAlignment="1">
      <alignment horizontal="center" vertical="center"/>
    </xf>
    <xf numFmtId="0" fontId="91" fillId="0" borderId="0" xfId="0" applyFont="1" applyAlignment="1">
      <alignment horizontal="left" vertical="center"/>
    </xf>
    <xf numFmtId="4" fontId="14" fillId="7" borderId="79" xfId="0" applyNumberFormat="1" applyFont="1" applyFill="1" applyBorder="1" applyAlignment="1" applyProtection="1">
      <alignment horizontal="right" vertical="center"/>
      <protection locked="0"/>
    </xf>
    <xf numFmtId="4" fontId="14" fillId="7" borderId="80" xfId="0" applyNumberFormat="1" applyFont="1" applyFill="1" applyBorder="1" applyAlignment="1" applyProtection="1">
      <alignment horizontal="right" vertical="center"/>
      <protection locked="0"/>
    </xf>
    <xf numFmtId="4" fontId="14" fillId="7" borderId="85" xfId="0" applyNumberFormat="1" applyFont="1" applyFill="1" applyBorder="1" applyAlignment="1" applyProtection="1">
      <alignment horizontal="right" vertical="center"/>
      <protection locked="0"/>
    </xf>
    <xf numFmtId="4" fontId="14" fillId="7" borderId="83" xfId="0" applyNumberFormat="1" applyFont="1" applyFill="1" applyBorder="1" applyAlignment="1" applyProtection="1">
      <alignment horizontal="right" vertical="center"/>
      <protection locked="0"/>
    </xf>
    <xf numFmtId="9" fontId="72" fillId="12" borderId="80" xfId="0" quotePrefix="1" applyNumberFormat="1" applyFont="1" applyFill="1" applyBorder="1" applyAlignment="1" applyProtection="1">
      <alignment horizontal="center" vertical="center"/>
      <protection locked="0"/>
    </xf>
    <xf numFmtId="9" fontId="72" fillId="12" borderId="83" xfId="0" quotePrefix="1" applyNumberFormat="1" applyFont="1" applyFill="1" applyBorder="1" applyAlignment="1" applyProtection="1">
      <alignment horizontal="center" vertical="center"/>
      <protection locked="0"/>
    </xf>
    <xf numFmtId="0" fontId="109" fillId="0" borderId="0" xfId="0" applyFont="1" applyAlignment="1">
      <alignment horizontal="left" vertical="center"/>
    </xf>
    <xf numFmtId="4" fontId="14" fillId="7" borderId="82" xfId="0" applyNumberFormat="1" applyFont="1" applyFill="1" applyBorder="1" applyAlignment="1" applyProtection="1">
      <alignment horizontal="right" vertical="center"/>
      <protection locked="0"/>
    </xf>
    <xf numFmtId="4" fontId="14" fillId="7" borderId="84" xfId="0" applyNumberFormat="1" applyFont="1" applyFill="1" applyBorder="1" applyAlignment="1" applyProtection="1">
      <alignment horizontal="right" vertical="center"/>
      <protection locked="0"/>
    </xf>
    <xf numFmtId="0" fontId="72" fillId="10" borderId="78" xfId="0" applyFont="1" applyFill="1" applyBorder="1" applyAlignment="1">
      <alignment horizontal="center" vertical="center"/>
    </xf>
    <xf numFmtId="0" fontId="72" fillId="10" borderId="80" xfId="0" applyFont="1" applyFill="1" applyBorder="1" applyAlignment="1">
      <alignment horizontal="center" vertical="center"/>
    </xf>
    <xf numFmtId="0" fontId="110" fillId="0" borderId="0" xfId="0" applyFont="1" applyAlignment="1">
      <alignment horizontal="left" vertical="center"/>
    </xf>
    <xf numFmtId="0" fontId="60" fillId="0" borderId="0" xfId="0" applyFont="1" applyAlignment="1">
      <alignment horizontal="left" vertical="center"/>
    </xf>
    <xf numFmtId="0" fontId="115" fillId="5" borderId="2" xfId="0" applyFont="1" applyFill="1" applyBorder="1" applyAlignment="1">
      <alignment horizontal="left" vertical="top"/>
    </xf>
    <xf numFmtId="0" fontId="115" fillId="5" borderId="0" xfId="0" applyFont="1" applyFill="1" applyAlignment="1">
      <alignment horizontal="left" vertical="top"/>
    </xf>
    <xf numFmtId="9" fontId="14" fillId="0" borderId="0" xfId="0" quotePrefix="1" applyNumberFormat="1" applyFont="1" applyAlignment="1">
      <alignment horizontal="center" vertical="center"/>
    </xf>
    <xf numFmtId="0" fontId="83" fillId="0" borderId="0" xfId="0" applyFont="1" applyAlignment="1">
      <alignment horizontal="left" vertical="center"/>
    </xf>
    <xf numFmtId="0" fontId="83" fillId="0" borderId="0" xfId="0" applyFont="1" applyAlignment="1">
      <alignment horizontal="center" vertical="center"/>
    </xf>
    <xf numFmtId="0" fontId="35" fillId="0" borderId="25" xfId="0" applyFont="1" applyBorder="1" applyAlignment="1" applyProtection="1">
      <alignment horizontal="center" vertical="center"/>
      <protection locked="0"/>
    </xf>
    <xf numFmtId="4" fontId="35" fillId="0" borderId="25" xfId="0" applyNumberFormat="1" applyFont="1" applyBorder="1" applyAlignment="1" applyProtection="1">
      <alignment horizontal="right" vertical="center"/>
      <protection locked="0"/>
    </xf>
    <xf numFmtId="49" fontId="35" fillId="0" borderId="25" xfId="0" applyNumberFormat="1" applyFont="1" applyBorder="1" applyAlignment="1" applyProtection="1">
      <alignment vertical="center"/>
      <protection locked="0"/>
    </xf>
    <xf numFmtId="0" fontId="35" fillId="0" borderId="25" xfId="0" applyFont="1" applyBorder="1" applyAlignment="1" applyProtection="1">
      <alignment horizontal="left" vertical="center"/>
      <protection locked="0"/>
    </xf>
    <xf numFmtId="0" fontId="51" fillId="0" borderId="0" xfId="0" applyFont="1" applyAlignment="1">
      <alignment horizontal="center" vertical="center"/>
    </xf>
    <xf numFmtId="0" fontId="4" fillId="9" borderId="0" xfId="0" applyFont="1" applyFill="1" applyAlignment="1">
      <alignment horizontal="center" vertical="center"/>
    </xf>
    <xf numFmtId="0" fontId="119" fillId="0" borderId="0" xfId="0" applyFont="1" applyAlignment="1">
      <alignment horizontal="left" vertical="center"/>
    </xf>
    <xf numFmtId="0" fontId="120" fillId="0" borderId="27" xfId="0" applyFont="1" applyBorder="1" applyAlignment="1">
      <alignment horizontal="left" vertical="center"/>
    </xf>
    <xf numFmtId="0" fontId="121" fillId="8" borderId="0" xfId="0" applyFont="1" applyFill="1" applyAlignment="1">
      <alignment horizontal="center" vertical="center" wrapText="1"/>
    </xf>
    <xf numFmtId="0" fontId="13" fillId="8" borderId="0" xfId="0" quotePrefix="1" applyFont="1" applyFill="1" applyAlignment="1">
      <alignment horizontal="left" vertical="center"/>
    </xf>
    <xf numFmtId="0" fontId="13" fillId="8" borderId="0" xfId="0" applyFont="1" applyFill="1" applyAlignment="1">
      <alignment horizontal="center" vertical="center"/>
    </xf>
    <xf numFmtId="49" fontId="35" fillId="0" borderId="93" xfId="0" applyNumberFormat="1" applyFont="1" applyBorder="1" applyAlignment="1" applyProtection="1">
      <alignment vertical="center"/>
      <protection locked="0"/>
    </xf>
    <xf numFmtId="49" fontId="35" fillId="0" borderId="94" xfId="0" applyNumberFormat="1" applyFont="1" applyBorder="1" applyAlignment="1" applyProtection="1">
      <alignment vertical="center"/>
      <protection locked="0"/>
    </xf>
    <xf numFmtId="49" fontId="35" fillId="0" borderId="95" xfId="0" applyNumberFormat="1" applyFont="1" applyBorder="1" applyAlignment="1" applyProtection="1">
      <alignment vertical="center"/>
      <protection locked="0"/>
    </xf>
    <xf numFmtId="0" fontId="35" fillId="0" borderId="93" xfId="0" applyFont="1" applyBorder="1" applyAlignment="1" applyProtection="1">
      <alignment horizontal="left" vertical="center"/>
      <protection locked="0"/>
    </xf>
    <xf numFmtId="0" fontId="35" fillId="0" borderId="94" xfId="0" applyFont="1" applyBorder="1" applyAlignment="1" applyProtection="1">
      <alignment horizontal="left" vertical="center"/>
      <protection locked="0"/>
    </xf>
    <xf numFmtId="0" fontId="35" fillId="0" borderId="95" xfId="0" applyFont="1" applyBorder="1" applyAlignment="1" applyProtection="1">
      <alignment horizontal="left" vertical="center"/>
      <protection locked="0"/>
    </xf>
    <xf numFmtId="0" fontId="35" fillId="0" borderId="93" xfId="0" applyFont="1" applyBorder="1" applyAlignment="1" applyProtection="1">
      <alignment horizontal="center" vertical="center"/>
      <protection locked="0"/>
    </xf>
    <xf numFmtId="0" fontId="35" fillId="0" borderId="94" xfId="0" applyFont="1" applyBorder="1" applyAlignment="1" applyProtection="1">
      <alignment horizontal="center" vertical="center"/>
      <protection locked="0"/>
    </xf>
    <xf numFmtId="0" fontId="35" fillId="0" borderId="95" xfId="0" applyFont="1" applyBorder="1" applyAlignment="1" applyProtection="1">
      <alignment horizontal="center" vertical="center"/>
      <protection locked="0"/>
    </xf>
    <xf numFmtId="4" fontId="35" fillId="0" borderId="93" xfId="0" applyNumberFormat="1" applyFont="1" applyBorder="1" applyAlignment="1" applyProtection="1">
      <alignment horizontal="right" vertical="center"/>
      <protection locked="0"/>
    </xf>
    <xf numFmtId="4" fontId="35" fillId="0" borderId="94" xfId="0" applyNumberFormat="1" applyFont="1" applyBorder="1" applyAlignment="1" applyProtection="1">
      <alignment horizontal="right" vertical="center"/>
      <protection locked="0"/>
    </xf>
    <xf numFmtId="4" fontId="35" fillId="0" borderId="95" xfId="0" applyNumberFormat="1" applyFont="1" applyBorder="1" applyAlignment="1" applyProtection="1">
      <alignment horizontal="right" vertical="center"/>
      <protection locked="0"/>
    </xf>
    <xf numFmtId="4" fontId="52" fillId="0" borderId="0" xfId="0" applyNumberFormat="1" applyFont="1" applyAlignment="1">
      <alignment horizontal="right" vertical="center"/>
    </xf>
    <xf numFmtId="0" fontId="52" fillId="0" borderId="0" xfId="0" applyFont="1" applyAlignment="1">
      <alignment horizontal="left" vertical="center"/>
    </xf>
    <xf numFmtId="49" fontId="13" fillId="5" borderId="26" xfId="0" applyNumberFormat="1" applyFont="1" applyFill="1" applyBorder="1" applyAlignment="1">
      <alignment vertical="center"/>
    </xf>
    <xf numFmtId="0" fontId="13" fillId="5" borderId="26" xfId="0" applyFont="1" applyFill="1" applyBorder="1" applyAlignment="1">
      <alignment horizontal="left" vertical="center"/>
    </xf>
    <xf numFmtId="0" fontId="13" fillId="5" borderId="26" xfId="0" applyFont="1" applyFill="1" applyBorder="1" applyAlignment="1">
      <alignment horizontal="center" vertical="center"/>
    </xf>
    <xf numFmtId="4" fontId="13" fillId="5" borderId="26" xfId="0" applyNumberFormat="1" applyFont="1" applyFill="1" applyBorder="1" applyAlignment="1">
      <alignment horizontal="right" vertical="center"/>
    </xf>
    <xf numFmtId="0" fontId="122" fillId="8" borderId="0" xfId="0" applyFont="1" applyFill="1" applyAlignment="1">
      <alignment horizontal="left" vertical="center"/>
    </xf>
    <xf numFmtId="0" fontId="82" fillId="0" borderId="0" xfId="0" applyFont="1" applyAlignment="1">
      <alignment horizontal="left" vertical="center"/>
    </xf>
    <xf numFmtId="49" fontId="35" fillId="0" borderId="24" xfId="0" applyNumberFormat="1" applyFont="1" applyBorder="1" applyAlignment="1" applyProtection="1">
      <alignment vertical="center"/>
      <protection locked="0"/>
    </xf>
    <xf numFmtId="0" fontId="35" fillId="0" borderId="24" xfId="0" applyFont="1" applyBorder="1" applyAlignment="1" applyProtection="1">
      <alignment horizontal="center" vertical="center"/>
      <protection locked="0"/>
    </xf>
    <xf numFmtId="4" fontId="35" fillId="0" borderId="24" xfId="0" applyNumberFormat="1" applyFont="1" applyBorder="1" applyAlignment="1" applyProtection="1">
      <alignment horizontal="right" vertical="center"/>
      <protection locked="0"/>
    </xf>
    <xf numFmtId="0" fontId="35" fillId="0" borderId="24" xfId="0" applyFont="1" applyBorder="1" applyAlignment="1" applyProtection="1">
      <alignment horizontal="left" vertical="center"/>
      <protection locked="0"/>
    </xf>
    <xf numFmtId="0" fontId="81" fillId="9" borderId="27" xfId="0" applyFont="1" applyFill="1" applyBorder="1" applyAlignment="1">
      <alignment horizontal="center" vertical="center"/>
    </xf>
    <xf numFmtId="4" fontId="81" fillId="9" borderId="27" xfId="0" applyNumberFormat="1" applyFont="1" applyFill="1" applyBorder="1" applyAlignment="1">
      <alignment horizontal="center" vertical="center"/>
    </xf>
    <xf numFmtId="4" fontId="81" fillId="9" borderId="50" xfId="0" applyNumberFormat="1" applyFont="1" applyFill="1" applyBorder="1" applyAlignment="1">
      <alignment horizontal="center" vertical="center"/>
    </xf>
    <xf numFmtId="0" fontId="123" fillId="0" borderId="0" xfId="0" applyFont="1" applyAlignment="1">
      <alignment horizontal="left" vertical="center"/>
    </xf>
    <xf numFmtId="0" fontId="30" fillId="5" borderId="47" xfId="0" applyFont="1" applyFill="1" applyBorder="1" applyAlignment="1">
      <alignment horizontal="center" vertical="center"/>
    </xf>
    <xf numFmtId="0" fontId="30" fillId="5" borderId="48" xfId="0" applyFont="1" applyFill="1" applyBorder="1" applyAlignment="1">
      <alignment horizontal="center" vertical="center"/>
    </xf>
    <xf numFmtId="0" fontId="81" fillId="9" borderId="27" xfId="0" applyFont="1" applyFill="1" applyBorder="1" applyAlignment="1">
      <alignment horizontal="left" vertical="center"/>
    </xf>
    <xf numFmtId="0" fontId="13" fillId="8" borderId="0" xfId="0" applyFont="1" applyFill="1" applyAlignment="1">
      <alignment horizontal="left" vertical="center"/>
    </xf>
    <xf numFmtId="0" fontId="3" fillId="10" borderId="0" xfId="0" applyFont="1" applyFill="1" applyAlignment="1">
      <alignment horizontal="center" vertical="center"/>
    </xf>
    <xf numFmtId="0" fontId="82" fillId="9" borderId="27" xfId="0" applyFont="1" applyFill="1" applyBorder="1" applyAlignment="1">
      <alignment horizontal="center" vertical="center"/>
    </xf>
    <xf numFmtId="4" fontId="82" fillId="9" borderId="27" xfId="0" applyNumberFormat="1" applyFont="1" applyFill="1" applyBorder="1" applyAlignment="1">
      <alignment horizontal="center" vertical="center"/>
    </xf>
    <xf numFmtId="4" fontId="82" fillId="9" borderId="50" xfId="0" applyNumberFormat="1" applyFont="1" applyFill="1" applyBorder="1" applyAlignment="1">
      <alignment horizontal="center" vertical="center"/>
    </xf>
    <xf numFmtId="0" fontId="82" fillId="9" borderId="27" xfId="0" applyFont="1" applyFill="1" applyBorder="1" applyAlignment="1">
      <alignment horizontal="left" vertical="center"/>
    </xf>
    <xf numFmtId="0" fontId="121" fillId="10" borderId="0" xfId="0" applyFont="1" applyFill="1" applyAlignment="1">
      <alignment horizontal="center" vertical="center" wrapText="1"/>
    </xf>
    <xf numFmtId="0" fontId="124" fillId="0" borderId="0" xfId="0" applyFont="1" applyAlignment="1">
      <alignment horizontal="center" vertical="center"/>
    </xf>
    <xf numFmtId="4" fontId="0" fillId="10" borderId="29" xfId="0" applyNumberFormat="1" applyFill="1" applyBorder="1" applyAlignment="1">
      <alignment horizontal="right" vertical="center"/>
    </xf>
    <xf numFmtId="0" fontId="0" fillId="10" borderId="29" xfId="0" applyFill="1" applyBorder="1" applyAlignment="1">
      <alignment horizontal="right" vertical="center"/>
    </xf>
    <xf numFmtId="0" fontId="38" fillId="0" borderId="0" xfId="0" applyFont="1" applyAlignment="1">
      <alignment horizontal="right" vertical="center"/>
    </xf>
    <xf numFmtId="0" fontId="38" fillId="0" borderId="4" xfId="0" applyFont="1" applyBorder="1" applyAlignment="1">
      <alignment horizontal="right" vertical="center"/>
    </xf>
    <xf numFmtId="0" fontId="38" fillId="0" borderId="9" xfId="0" applyFont="1" applyBorder="1" applyAlignment="1">
      <alignment horizontal="right" vertical="center"/>
    </xf>
    <xf numFmtId="0" fontId="38" fillId="0" borderId="11" xfId="0" applyFont="1" applyBorder="1" applyAlignment="1">
      <alignment horizontal="right" vertical="center"/>
    </xf>
    <xf numFmtId="4" fontId="4" fillId="7" borderId="29" xfId="0" applyNumberFormat="1" applyFont="1" applyFill="1" applyBorder="1" applyAlignment="1" applyProtection="1">
      <alignment horizontal="right" vertical="center"/>
      <protection locked="0"/>
    </xf>
    <xf numFmtId="9" fontId="4" fillId="6" borderId="29" xfId="0" quotePrefix="1" applyNumberFormat="1" applyFont="1" applyFill="1" applyBorder="1" applyAlignment="1">
      <alignment horizontal="center" vertical="center"/>
    </xf>
    <xf numFmtId="9" fontId="4" fillId="6" borderId="29" xfId="0" applyNumberFormat="1" applyFont="1" applyFill="1" applyBorder="1" applyAlignment="1">
      <alignment horizontal="center" vertical="center"/>
    </xf>
    <xf numFmtId="4" fontId="4" fillId="7" borderId="20" xfId="0" applyNumberFormat="1" applyFont="1" applyFill="1" applyBorder="1" applyAlignment="1" applyProtection="1">
      <alignment horizontal="right" vertical="center"/>
      <protection locked="0"/>
    </xf>
    <xf numFmtId="9" fontId="4" fillId="6" borderId="20" xfId="0" quotePrefix="1" applyNumberFormat="1" applyFont="1" applyFill="1" applyBorder="1" applyAlignment="1">
      <alignment horizontal="center" vertical="center"/>
    </xf>
    <xf numFmtId="9" fontId="4" fillId="6" borderId="20" xfId="0" applyNumberFormat="1" applyFont="1" applyFill="1" applyBorder="1" applyAlignment="1">
      <alignment horizontal="center" vertical="center"/>
    </xf>
    <xf numFmtId="4" fontId="0" fillId="10" borderId="20" xfId="0" applyNumberFormat="1" applyFill="1" applyBorder="1" applyAlignment="1">
      <alignment horizontal="right" vertical="center"/>
    </xf>
    <xf numFmtId="0" fontId="0" fillId="10" borderId="20" xfId="0" applyFill="1" applyBorder="1" applyAlignment="1">
      <alignment horizontal="right" vertical="center"/>
    </xf>
    <xf numFmtId="0" fontId="63" fillId="0" borderId="0" xfId="0" applyFont="1" applyAlignment="1">
      <alignment horizontal="left" vertical="center"/>
    </xf>
    <xf numFmtId="0" fontId="125" fillId="0" borderId="0" xfId="0" applyFont="1" applyAlignment="1">
      <alignment horizontal="left" vertical="center"/>
    </xf>
    <xf numFmtId="0" fontId="6" fillId="10" borderId="29" xfId="0" applyFont="1" applyFill="1" applyBorder="1" applyAlignment="1">
      <alignment horizontal="center" vertical="center"/>
    </xf>
    <xf numFmtId="4" fontId="15" fillId="5" borderId="96" xfId="0" applyNumberFormat="1" applyFont="1" applyFill="1" applyBorder="1" applyAlignment="1">
      <alignment horizontal="right" vertical="center"/>
    </xf>
    <xf numFmtId="0" fontId="15" fillId="5" borderId="30" xfId="0" applyFont="1" applyFill="1" applyBorder="1" applyAlignment="1">
      <alignment horizontal="right" vertical="center"/>
    </xf>
    <xf numFmtId="0" fontId="15" fillId="5" borderId="96" xfId="0" applyFont="1" applyFill="1" applyBorder="1" applyAlignment="1">
      <alignment horizontal="right" vertical="center"/>
    </xf>
    <xf numFmtId="4" fontId="15" fillId="5" borderId="30" xfId="0" applyNumberFormat="1" applyFont="1" applyFill="1" applyBorder="1" applyAlignment="1">
      <alignment horizontal="right" vertical="center"/>
    </xf>
    <xf numFmtId="0" fontId="15" fillId="5" borderId="97" xfId="0" applyFont="1" applyFill="1" applyBorder="1" applyAlignment="1">
      <alignment horizontal="right" vertical="center"/>
    </xf>
    <xf numFmtId="0" fontId="36" fillId="0" borderId="3" xfId="0" applyFont="1" applyBorder="1" applyAlignment="1">
      <alignment horizontal="left" vertical="center" wrapText="1"/>
    </xf>
    <xf numFmtId="0" fontId="36" fillId="0" borderId="0" xfId="0" applyFont="1" applyAlignment="1">
      <alignment horizontal="left" vertical="center" wrapText="1"/>
    </xf>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126" fillId="0" borderId="0" xfId="0" applyFont="1" applyAlignment="1">
      <alignment horizontal="left" vertical="center"/>
    </xf>
    <xf numFmtId="0" fontId="6" fillId="10" borderId="20" xfId="0" applyFont="1" applyFill="1" applyBorder="1" applyAlignment="1">
      <alignment horizontal="center" vertical="center"/>
    </xf>
    <xf numFmtId="4" fontId="4" fillId="7" borderId="30" xfId="0" applyNumberFormat="1" applyFont="1" applyFill="1" applyBorder="1" applyAlignment="1" applyProtection="1">
      <alignment horizontal="right" vertical="center"/>
      <protection locked="0"/>
    </xf>
    <xf numFmtId="4" fontId="4" fillId="7" borderId="97" xfId="0" applyNumberFormat="1" applyFont="1" applyFill="1" applyBorder="1" applyAlignment="1" applyProtection="1">
      <alignment horizontal="right" vertical="center"/>
      <protection locked="0"/>
    </xf>
    <xf numFmtId="4" fontId="4" fillId="7" borderId="96" xfId="0" applyNumberFormat="1" applyFont="1" applyFill="1" applyBorder="1" applyAlignment="1" applyProtection="1">
      <alignment horizontal="right" vertical="center"/>
      <protection locked="0"/>
    </xf>
    <xf numFmtId="9" fontId="4" fillId="6" borderId="30" xfId="0" quotePrefix="1" applyNumberFormat="1" applyFont="1" applyFill="1" applyBorder="1" applyAlignment="1">
      <alignment horizontal="center" vertical="center"/>
    </xf>
    <xf numFmtId="9" fontId="4" fillId="6" borderId="30" xfId="0" applyNumberFormat="1" applyFont="1" applyFill="1" applyBorder="1" applyAlignment="1">
      <alignment horizontal="center" vertical="center"/>
    </xf>
    <xf numFmtId="0" fontId="35" fillId="5" borderId="96" xfId="0" applyFont="1" applyFill="1" applyBorder="1" applyAlignment="1">
      <alignment horizontal="center" vertical="center"/>
    </xf>
    <xf numFmtId="0" fontId="35" fillId="5" borderId="30" xfId="0" applyFont="1" applyFill="1" applyBorder="1" applyAlignment="1">
      <alignment horizontal="center" vertical="center"/>
    </xf>
    <xf numFmtId="0" fontId="35" fillId="5" borderId="97" xfId="0" applyFont="1" applyFill="1" applyBorder="1" applyAlignment="1">
      <alignment horizontal="center" vertical="center"/>
    </xf>
    <xf numFmtId="0" fontId="130" fillId="0" borderId="19" xfId="0" applyFont="1" applyBorder="1" applyAlignment="1">
      <alignment horizontal="center" vertical="center"/>
    </xf>
    <xf numFmtId="0" fontId="130" fillId="0" borderId="0" xfId="0" applyFont="1" applyAlignment="1">
      <alignment horizontal="center" vertical="center"/>
    </xf>
    <xf numFmtId="0" fontId="127" fillId="0" borderId="0" xfId="0" applyFont="1" applyAlignment="1">
      <alignment horizontal="center" vertical="center"/>
    </xf>
    <xf numFmtId="0" fontId="127" fillId="0" borderId="32" xfId="0" applyFont="1" applyBorder="1" applyAlignment="1">
      <alignment horizontal="center" vertical="center"/>
    </xf>
    <xf numFmtId="0" fontId="128" fillId="0" borderId="0" xfId="0" applyFont="1" applyAlignment="1">
      <alignment horizontal="center" vertical="center"/>
    </xf>
    <xf numFmtId="0" fontId="128" fillId="0" borderId="98" xfId="0" applyFont="1" applyBorder="1" applyAlignment="1">
      <alignment horizontal="center" vertical="center"/>
    </xf>
    <xf numFmtId="0" fontId="63" fillId="0" borderId="3" xfId="0" applyFont="1" applyBorder="1" applyAlignment="1">
      <alignment horizontal="left" vertical="center"/>
    </xf>
    <xf numFmtId="0" fontId="29" fillId="5" borderId="1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4" xfId="0" applyFont="1" applyFill="1" applyBorder="1" applyAlignment="1">
      <alignment horizontal="center" vertical="center"/>
    </xf>
    <xf numFmtId="0" fontId="30" fillId="8" borderId="0" xfId="0" applyFont="1" applyFill="1" applyAlignment="1">
      <alignment horizontal="center" vertical="center"/>
    </xf>
    <xf numFmtId="0" fontId="1" fillId="14" borderId="15" xfId="0" applyFont="1" applyFill="1" applyBorder="1" applyAlignment="1">
      <alignment horizontal="center" vertical="center"/>
    </xf>
    <xf numFmtId="0" fontId="1" fillId="14" borderId="16" xfId="0" applyFont="1" applyFill="1" applyBorder="1" applyAlignment="1">
      <alignment horizontal="center" vertical="center"/>
    </xf>
    <xf numFmtId="0" fontId="1" fillId="14" borderId="17" xfId="0" applyFont="1" applyFill="1" applyBorder="1" applyAlignment="1">
      <alignment horizontal="center" vertical="center"/>
    </xf>
    <xf numFmtId="0" fontId="1" fillId="14" borderId="5" xfId="0" applyFont="1" applyFill="1" applyBorder="1" applyAlignment="1">
      <alignment horizontal="center" vertical="center"/>
    </xf>
    <xf numFmtId="0" fontId="1" fillId="14" borderId="6" xfId="0" applyFont="1" applyFill="1" applyBorder="1" applyAlignment="1">
      <alignment horizontal="center" vertical="center"/>
    </xf>
    <xf numFmtId="0" fontId="1" fillId="14" borderId="18" xfId="0" applyFont="1" applyFill="1" applyBorder="1" applyAlignment="1">
      <alignment horizontal="center" vertical="center"/>
    </xf>
    <xf numFmtId="0" fontId="31" fillId="8" borderId="0" xfId="0" applyFont="1" applyFill="1" applyAlignment="1">
      <alignment horizontal="center" vertical="center"/>
    </xf>
    <xf numFmtId="0" fontId="0" fillId="14" borderId="15" xfId="0" applyFill="1" applyBorder="1" applyAlignment="1">
      <alignment horizontal="left" vertical="center"/>
    </xf>
    <xf numFmtId="0" fontId="0" fillId="14" borderId="16" xfId="0" applyFill="1" applyBorder="1" applyAlignment="1">
      <alignment horizontal="left" vertical="center"/>
    </xf>
    <xf numFmtId="0" fontId="0" fillId="14" borderId="3" xfId="0" applyFill="1" applyBorder="1" applyAlignment="1">
      <alignment horizontal="left" vertical="center"/>
    </xf>
    <xf numFmtId="0" fontId="0" fillId="14" borderId="0" xfId="0" applyFill="1" applyAlignment="1">
      <alignment horizontal="left" vertical="center"/>
    </xf>
    <xf numFmtId="0" fontId="8" fillId="8" borderId="0" xfId="0" applyFont="1" applyFill="1" applyAlignment="1">
      <alignment horizontal="center" vertical="center"/>
    </xf>
    <xf numFmtId="0" fontId="0" fillId="14" borderId="15" xfId="0" applyFill="1" applyBorder="1" applyAlignment="1">
      <alignment horizontal="center" vertical="center"/>
    </xf>
    <xf numFmtId="0" fontId="0" fillId="14" borderId="16" xfId="0" applyFill="1" applyBorder="1" applyAlignment="1">
      <alignment horizontal="center" vertical="center"/>
    </xf>
    <xf numFmtId="0" fontId="0" fillId="14" borderId="17" xfId="0" applyFill="1" applyBorder="1" applyAlignment="1">
      <alignment horizontal="center" vertical="center"/>
    </xf>
    <xf numFmtId="0" fontId="0" fillId="14" borderId="5" xfId="0" applyFill="1" applyBorder="1" applyAlignment="1">
      <alignment horizontal="center" vertical="center"/>
    </xf>
    <xf numFmtId="0" fontId="0" fillId="14" borderId="6" xfId="0" applyFill="1" applyBorder="1" applyAlignment="1">
      <alignment horizontal="center" vertical="center"/>
    </xf>
    <xf numFmtId="0" fontId="0" fillId="14" borderId="18" xfId="0" applyFill="1" applyBorder="1" applyAlignment="1">
      <alignment horizontal="center" vertical="center"/>
    </xf>
    <xf numFmtId="0" fontId="63" fillId="0" borderId="0" xfId="0" applyFont="1" applyAlignment="1">
      <alignment horizontal="center" vertical="center"/>
    </xf>
    <xf numFmtId="0" fontId="129" fillId="8" borderId="0" xfId="0" applyFont="1" applyFill="1" applyAlignment="1">
      <alignment horizontal="justify" vertical="center" wrapText="1"/>
    </xf>
    <xf numFmtId="4" fontId="90" fillId="8" borderId="0" xfId="0" applyNumberFormat="1" applyFont="1" applyFill="1" applyAlignment="1" applyProtection="1">
      <alignment horizontal="justify" vertical="center" wrapText="1"/>
      <protection locked="0"/>
    </xf>
    <xf numFmtId="0" fontId="39" fillId="5" borderId="0" xfId="0" applyFont="1" applyFill="1" applyAlignment="1">
      <alignment horizontal="left" vertical="center"/>
    </xf>
    <xf numFmtId="4" fontId="90" fillId="8" borderId="0" xfId="0" applyNumberFormat="1" applyFont="1" applyFill="1" applyAlignment="1" applyProtection="1">
      <alignment vertical="center" wrapText="1"/>
      <protection locked="0"/>
    </xf>
    <xf numFmtId="4" fontId="90" fillId="8" borderId="0" xfId="0" applyNumberFormat="1" applyFont="1" applyFill="1" applyAlignment="1" applyProtection="1">
      <alignment horizontal="justify" vertical="top" wrapText="1"/>
      <protection locked="0"/>
    </xf>
    <xf numFmtId="0" fontId="129" fillId="0" borderId="0" xfId="0" applyFont="1" applyAlignment="1">
      <alignment horizontal="left" vertical="center"/>
    </xf>
    <xf numFmtId="0" fontId="109" fillId="5" borderId="0" xfId="0" applyFont="1" applyFill="1" applyAlignment="1">
      <alignment horizontal="left" vertical="center"/>
    </xf>
    <xf numFmtId="0" fontId="106" fillId="5" borderId="0" xfId="0" applyFont="1" applyFill="1" applyAlignment="1">
      <alignment horizontal="left" vertical="center"/>
    </xf>
    <xf numFmtId="0" fontId="107" fillId="5" borderId="0" xfId="0" applyFont="1" applyFill="1" applyAlignment="1">
      <alignment horizontal="left" vertical="center"/>
    </xf>
    <xf numFmtId="0" fontId="89" fillId="0" borderId="0" xfId="0" applyFont="1" applyAlignment="1">
      <alignment horizontal="left" vertical="top"/>
    </xf>
    <xf numFmtId="0" fontId="90" fillId="0" borderId="0" xfId="0" applyFont="1" applyAlignment="1">
      <alignment horizontal="left" vertical="top"/>
    </xf>
    <xf numFmtId="0" fontId="113" fillId="11" borderId="0" xfId="0" applyFont="1" applyFill="1" applyAlignment="1">
      <alignment horizontal="center" vertical="center" wrapText="1"/>
    </xf>
    <xf numFmtId="0" fontId="90" fillId="0" borderId="21" xfId="0" applyFont="1" applyBorder="1" applyAlignment="1">
      <alignment horizontal="left" vertical="top"/>
    </xf>
    <xf numFmtId="0" fontId="90" fillId="0" borderId="0" xfId="0" applyFont="1" applyAlignment="1">
      <alignment vertical="top"/>
    </xf>
    <xf numFmtId="0" fontId="90" fillId="0" borderId="21" xfId="0" applyFont="1" applyBorder="1" applyAlignment="1">
      <alignment vertical="top"/>
    </xf>
    <xf numFmtId="0" fontId="89" fillId="11" borderId="0" xfId="0" applyFont="1" applyFill="1" applyAlignment="1">
      <alignment horizontal="center" vertical="top"/>
    </xf>
    <xf numFmtId="0" fontId="110" fillId="5" borderId="0" xfId="0" applyFont="1" applyFill="1" applyAlignment="1">
      <alignment horizontal="left" vertical="center"/>
    </xf>
    <xf numFmtId="0" fontId="115" fillId="5" borderId="0" xfId="0" applyFont="1" applyFill="1" applyAlignment="1">
      <alignment horizontal="left" vertical="center"/>
    </xf>
    <xf numFmtId="0" fontId="129" fillId="0" borderId="0" xfId="0" applyFont="1" applyAlignment="1">
      <alignment horizontal="justify" vertical="center" wrapText="1"/>
    </xf>
    <xf numFmtId="0" fontId="113" fillId="0" borderId="0" xfId="0" applyFont="1" applyAlignment="1">
      <alignment horizontal="left" vertical="center"/>
    </xf>
    <xf numFmtId="0" fontId="113" fillId="0" borderId="0" xfId="0" applyFont="1" applyAlignment="1">
      <alignment horizontal="left" vertical="center" wrapText="1"/>
    </xf>
    <xf numFmtId="0" fontId="112" fillId="5" borderId="0" xfId="0" applyFont="1" applyFill="1" applyAlignment="1">
      <alignment horizontal="left" vertical="center"/>
    </xf>
    <xf numFmtId="4" fontId="90" fillId="8" borderId="0" xfId="0" applyNumberFormat="1" applyFont="1" applyFill="1" applyAlignment="1" applyProtection="1">
      <alignment horizontal="left" vertical="center" wrapText="1"/>
      <protection locked="0"/>
    </xf>
    <xf numFmtId="9" fontId="72" fillId="13" borderId="0" xfId="0" quotePrefix="1" applyNumberFormat="1" applyFont="1" applyFill="1" applyBorder="1" applyAlignment="1">
      <alignment horizontal="center" vertical="center"/>
    </xf>
    <xf numFmtId="4" fontId="14" fillId="7" borderId="0" xfId="0" applyNumberFormat="1" applyFont="1" applyFill="1" applyBorder="1" applyAlignment="1" applyProtection="1">
      <alignment horizontal="center" vertical="center"/>
      <protection locked="0"/>
    </xf>
    <xf numFmtId="4" fontId="14" fillId="9" borderId="46" xfId="0" applyNumberFormat="1" applyFont="1" applyFill="1" applyBorder="1" applyAlignment="1" applyProtection="1">
      <alignment vertical="center"/>
      <protection locked="0"/>
    </xf>
    <xf numFmtId="4" fontId="14" fillId="9" borderId="47" xfId="0" applyNumberFormat="1" applyFont="1" applyFill="1" applyBorder="1" applyAlignment="1" applyProtection="1">
      <alignment vertical="center"/>
      <protection locked="0"/>
    </xf>
    <xf numFmtId="4" fontId="14" fillId="9" borderId="48" xfId="0" applyNumberFormat="1" applyFont="1" applyFill="1" applyBorder="1" applyAlignment="1" applyProtection="1">
      <alignment vertical="center"/>
      <protection locked="0"/>
    </xf>
    <xf numFmtId="4" fontId="14" fillId="9" borderId="110" xfId="0" applyNumberFormat="1" applyFont="1" applyFill="1" applyBorder="1" applyAlignment="1" applyProtection="1">
      <alignment vertical="center"/>
      <protection locked="0"/>
    </xf>
    <xf numFmtId="4" fontId="14" fillId="9" borderId="0" xfId="0" applyNumberFormat="1" applyFont="1" applyFill="1" applyBorder="1" applyAlignment="1" applyProtection="1">
      <alignment vertical="center"/>
      <protection locked="0"/>
    </xf>
    <xf numFmtId="4" fontId="14" fillId="9" borderId="92" xfId="0" applyNumberFormat="1" applyFont="1" applyFill="1" applyBorder="1" applyAlignment="1" applyProtection="1">
      <alignment vertical="center"/>
      <protection locked="0"/>
    </xf>
    <xf numFmtId="4" fontId="14" fillId="9" borderId="39" xfId="0" applyNumberFormat="1" applyFont="1" applyFill="1" applyBorder="1" applyAlignment="1" applyProtection="1">
      <alignment horizontal="right" vertical="center"/>
      <protection locked="0"/>
    </xf>
    <xf numFmtId="4" fontId="14" fillId="9" borderId="40" xfId="0" applyNumberFormat="1" applyFont="1" applyFill="1" applyBorder="1" applyAlignment="1" applyProtection="1">
      <alignment horizontal="right" vertical="center"/>
      <protection locked="0"/>
    </xf>
    <xf numFmtId="9" fontId="77" fillId="9" borderId="40" xfId="0" quotePrefix="1" applyNumberFormat="1" applyFont="1" applyFill="1" applyBorder="1" applyAlignment="1">
      <alignment horizontal="center" vertical="center"/>
    </xf>
    <xf numFmtId="4" fontId="14" fillId="9" borderId="43" xfId="0" applyNumberFormat="1" applyFont="1" applyFill="1" applyBorder="1" applyAlignment="1" applyProtection="1">
      <alignment horizontal="right" vertical="center"/>
      <protection locked="0"/>
    </xf>
    <xf numFmtId="165" fontId="72" fillId="13" borderId="20" xfId="0" quotePrefix="1" applyNumberFormat="1" applyFont="1" applyFill="1" applyBorder="1" applyAlignment="1">
      <alignment horizontal="center" vertical="center"/>
    </xf>
    <xf numFmtId="165" fontId="72" fillId="13" borderId="20" xfId="0" applyNumberFormat="1" applyFont="1" applyFill="1" applyBorder="1" applyAlignment="1">
      <alignment horizontal="center" vertical="center"/>
    </xf>
    <xf numFmtId="4" fontId="93" fillId="15" borderId="90" xfId="0" applyNumberFormat="1" applyFont="1" applyFill="1" applyBorder="1" applyAlignment="1">
      <alignment horizontal="left" vertical="center"/>
    </xf>
    <xf numFmtId="4" fontId="101" fillId="7" borderId="46" xfId="0" applyNumberFormat="1" applyFont="1" applyFill="1" applyBorder="1" applyAlignment="1" applyProtection="1">
      <alignment horizontal="right" vertical="center"/>
      <protection locked="0"/>
    </xf>
    <xf numFmtId="4" fontId="101" fillId="7" borderId="47" xfId="0" applyNumberFormat="1" applyFont="1" applyFill="1" applyBorder="1" applyAlignment="1" applyProtection="1">
      <alignment horizontal="right" vertical="center"/>
      <protection locked="0"/>
    </xf>
    <xf numFmtId="4" fontId="101" fillId="7" borderId="48" xfId="0" applyNumberFormat="1" applyFont="1" applyFill="1" applyBorder="1" applyAlignment="1" applyProtection="1">
      <alignment horizontal="right" vertical="center"/>
      <protection locked="0"/>
    </xf>
    <xf numFmtId="4" fontId="101" fillId="7" borderId="49" xfId="0" applyNumberFormat="1" applyFont="1" applyFill="1" applyBorder="1" applyAlignment="1" applyProtection="1">
      <alignment horizontal="right" vertical="center"/>
      <protection locked="0"/>
    </xf>
    <xf numFmtId="4" fontId="101" fillId="7" borderId="27" xfId="0" applyNumberFormat="1" applyFont="1" applyFill="1" applyBorder="1" applyAlignment="1" applyProtection="1">
      <alignment horizontal="right" vertical="center"/>
      <protection locked="0"/>
    </xf>
    <xf numFmtId="4" fontId="101" fillId="7" borderId="50" xfId="0" applyNumberFormat="1" applyFont="1" applyFill="1" applyBorder="1" applyAlignment="1" applyProtection="1">
      <alignment horizontal="right" vertical="center"/>
      <protection locked="0"/>
    </xf>
    <xf numFmtId="4" fontId="74" fillId="0" borderId="0" xfId="0" applyNumberFormat="1" applyFont="1" applyAlignment="1">
      <alignment horizontal="center" vertical="center"/>
    </xf>
    <xf numFmtId="4" fontId="75" fillId="0" borderId="0" xfId="0" applyNumberFormat="1" applyFont="1" applyAlignment="1">
      <alignment horizontal="center" vertical="center"/>
    </xf>
    <xf numFmtId="4" fontId="2" fillId="2" borderId="0" xfId="0" applyNumberFormat="1" applyFont="1" applyFill="1" applyAlignment="1">
      <alignment horizontal="center" vertical="center"/>
    </xf>
    <xf numFmtId="4" fontId="72" fillId="5" borderId="20" xfId="0" applyNumberFormat="1" applyFont="1" applyFill="1" applyBorder="1" applyAlignment="1">
      <alignment horizontal="center" vertical="center"/>
    </xf>
    <xf numFmtId="4" fontId="2" fillId="8" borderId="0" xfId="0" applyNumberFormat="1" applyFont="1" applyFill="1" applyAlignment="1">
      <alignment horizontal="center" vertical="center"/>
    </xf>
    <xf numFmtId="4" fontId="0" fillId="0" borderId="1" xfId="0" applyNumberFormat="1" applyBorder="1" applyAlignment="1">
      <alignment vertical="center"/>
    </xf>
    <xf numFmtId="4" fontId="11" fillId="0" borderId="0" xfId="0" applyNumberFormat="1" applyFont="1" applyAlignment="1">
      <alignment horizontal="left" vertical="center"/>
    </xf>
    <xf numFmtId="4" fontId="2" fillId="0" borderId="0" xfId="0" applyNumberFormat="1" applyFont="1" applyAlignment="1">
      <alignment horizontal="center" vertical="center"/>
    </xf>
    <xf numFmtId="4" fontId="13" fillId="3" borderId="0" xfId="0" applyNumberFormat="1" applyFont="1" applyFill="1" applyAlignment="1">
      <alignment horizontal="center" vertical="center"/>
    </xf>
    <xf numFmtId="4" fontId="13" fillId="3" borderId="10" xfId="0" applyNumberFormat="1" applyFont="1" applyFill="1" applyBorder="1" applyAlignment="1">
      <alignment horizontal="center" vertical="center"/>
    </xf>
    <xf numFmtId="4" fontId="85" fillId="0" borderId="0" xfId="0" applyNumberFormat="1" applyFont="1" applyAlignment="1">
      <alignment horizontal="left" vertical="top"/>
    </xf>
    <xf numFmtId="4" fontId="83" fillId="0" borderId="0" xfId="0" applyNumberFormat="1" applyFont="1" applyAlignment="1">
      <alignment horizontal="left" vertical="center"/>
    </xf>
    <xf numFmtId="4" fontId="72" fillId="5" borderId="22" xfId="0" applyNumberFormat="1" applyFont="1" applyFill="1" applyBorder="1" applyAlignment="1">
      <alignment vertical="center"/>
    </xf>
    <xf numFmtId="4" fontId="72" fillId="5" borderId="22" xfId="0" applyNumberFormat="1" applyFont="1" applyFill="1" applyBorder="1" applyAlignment="1">
      <alignment horizontal="center" vertical="center"/>
    </xf>
    <xf numFmtId="4" fontId="72" fillId="5" borderId="23" xfId="0" applyNumberFormat="1" applyFont="1" applyFill="1" applyBorder="1" applyAlignment="1">
      <alignment vertical="center"/>
    </xf>
    <xf numFmtId="4" fontId="72" fillId="5" borderId="23" xfId="0" applyNumberFormat="1" applyFont="1" applyFill="1" applyBorder="1" applyAlignment="1">
      <alignment horizontal="center" vertical="center"/>
    </xf>
    <xf numFmtId="4" fontId="0" fillId="7" borderId="62" xfId="0" applyNumberFormat="1" applyFill="1" applyBorder="1" applyAlignment="1" applyProtection="1">
      <alignment horizontal="right" vertical="center"/>
      <protection locked="0"/>
    </xf>
    <xf numFmtId="4" fontId="0" fillId="7" borderId="23" xfId="0" applyNumberFormat="1" applyFill="1" applyBorder="1" applyAlignment="1" applyProtection="1">
      <alignment horizontal="right" vertical="center"/>
      <protection locked="0"/>
    </xf>
    <xf numFmtId="4" fontId="72" fillId="5" borderId="20" xfId="0" applyNumberFormat="1" applyFont="1" applyFill="1" applyBorder="1" applyAlignment="1">
      <alignment vertical="center"/>
    </xf>
    <xf numFmtId="4" fontId="0" fillId="6" borderId="20" xfId="0" applyNumberFormat="1" applyFill="1" applyBorder="1" applyAlignment="1">
      <alignment horizontal="right" vertical="center"/>
    </xf>
    <xf numFmtId="4" fontId="2" fillId="0" borderId="0" xfId="0" applyNumberFormat="1" applyFont="1" applyAlignment="1">
      <alignment vertical="center"/>
    </xf>
    <xf numFmtId="4" fontId="2" fillId="0" borderId="0" xfId="0" applyNumberFormat="1" applyFont="1" applyAlignment="1">
      <alignment horizontal="center" vertical="center"/>
    </xf>
    <xf numFmtId="4" fontId="105" fillId="0" borderId="0" xfId="0" applyNumberFormat="1" applyFont="1" applyAlignment="1">
      <alignment vertical="center"/>
    </xf>
    <xf numFmtId="4" fontId="108" fillId="0" borderId="0" xfId="0" applyNumberFormat="1" applyFont="1" applyAlignment="1">
      <alignment horizontal="center" vertical="center"/>
    </xf>
    <xf numFmtId="4" fontId="108" fillId="0" borderId="0" xfId="0" applyNumberFormat="1" applyFont="1" applyAlignment="1">
      <alignment horizontal="center" vertical="center"/>
    </xf>
    <xf numFmtId="4" fontId="0" fillId="0" borderId="0" xfId="0" applyNumberFormat="1" applyAlignment="1">
      <alignment horizontal="right" vertical="center"/>
    </xf>
    <xf numFmtId="4" fontId="11" fillId="0" borderId="0" xfId="0" applyNumberFormat="1" applyFont="1" applyAlignment="1">
      <alignment horizontal="center" vertical="center"/>
    </xf>
    <xf numFmtId="4" fontId="0" fillId="7" borderId="20" xfId="0" applyNumberFormat="1" applyFill="1" applyBorder="1" applyAlignment="1" applyProtection="1">
      <alignment horizontal="right" vertical="center"/>
      <protection locked="0"/>
    </xf>
    <xf numFmtId="4" fontId="2" fillId="11" borderId="0" xfId="0" applyNumberFormat="1" applyFont="1" applyFill="1" applyAlignment="1">
      <alignment horizontal="center" vertical="center"/>
    </xf>
    <xf numFmtId="4" fontId="83" fillId="0" borderId="0" xfId="0" applyNumberFormat="1" applyFont="1" applyAlignment="1">
      <alignment horizontal="center" vertical="center"/>
    </xf>
    <xf numFmtId="4" fontId="78" fillId="0" borderId="0" xfId="0" applyNumberFormat="1" applyFont="1" applyAlignment="1">
      <alignment vertical="justify"/>
    </xf>
    <xf numFmtId="4" fontId="76" fillId="0" borderId="0" xfId="0" applyNumberFormat="1" applyFont="1" applyAlignment="1">
      <alignment horizontal="center" vertical="center"/>
    </xf>
    <xf numFmtId="4" fontId="72" fillId="10" borderId="35" xfId="0" applyNumberFormat="1" applyFont="1" applyFill="1" applyBorder="1" applyAlignment="1">
      <alignment horizontal="center" vertical="center"/>
    </xf>
    <xf numFmtId="4" fontId="12" fillId="0" borderId="0" xfId="0" applyNumberFormat="1" applyFont="1" applyAlignment="1">
      <alignment horizontal="left" vertical="center"/>
    </xf>
    <xf numFmtId="4" fontId="86" fillId="0" borderId="0" xfId="0" applyNumberFormat="1" applyFont="1" applyAlignment="1">
      <alignment horizontal="left" vertical="top"/>
    </xf>
    <xf numFmtId="4" fontId="28" fillId="0" borderId="0" xfId="0" applyNumberFormat="1" applyFont="1" applyAlignment="1">
      <alignment vertical="center"/>
    </xf>
    <xf numFmtId="4" fontId="11" fillId="0" borderId="0" xfId="0" applyNumberFormat="1" applyFont="1" applyAlignment="1">
      <alignment vertical="center"/>
    </xf>
    <xf numFmtId="4" fontId="54" fillId="7" borderId="0" xfId="0" applyNumberFormat="1" applyFont="1" applyFill="1" applyAlignment="1" applyProtection="1">
      <alignment horizontal="center" vertical="center"/>
      <protection locked="0"/>
    </xf>
    <xf numFmtId="4" fontId="54" fillId="7" borderId="31" xfId="0" applyNumberFormat="1" applyFont="1" applyFill="1" applyBorder="1" applyAlignment="1" applyProtection="1">
      <alignment horizontal="center" vertical="center"/>
      <protection locked="0"/>
    </xf>
    <xf numFmtId="4" fontId="72" fillId="10" borderId="44" xfId="0" applyNumberFormat="1" applyFont="1" applyFill="1" applyBorder="1" applyAlignment="1">
      <alignment horizontal="center" vertical="center"/>
    </xf>
    <xf numFmtId="4" fontId="72" fillId="10" borderId="37" xfId="0" applyNumberFormat="1" applyFont="1" applyFill="1" applyBorder="1" applyAlignment="1">
      <alignment horizontal="center" vertical="center"/>
    </xf>
    <xf numFmtId="4" fontId="72" fillId="10" borderId="42" xfId="0" applyNumberFormat="1" applyFont="1" applyFill="1" applyBorder="1" applyAlignment="1">
      <alignment horizontal="center" vertical="center"/>
    </xf>
    <xf numFmtId="4" fontId="72" fillId="10" borderId="45" xfId="0" applyNumberFormat="1" applyFont="1" applyFill="1" applyBorder="1" applyAlignment="1">
      <alignment horizontal="center" vertical="center"/>
    </xf>
    <xf numFmtId="4" fontId="72" fillId="10" borderId="40" xfId="0" applyNumberFormat="1" applyFont="1" applyFill="1" applyBorder="1" applyAlignment="1">
      <alignment horizontal="center" vertical="center"/>
    </xf>
    <xf numFmtId="4" fontId="72" fillId="10" borderId="43" xfId="0" applyNumberFormat="1" applyFont="1" applyFill="1" applyBorder="1" applyAlignment="1">
      <alignment horizontal="center" vertical="center"/>
    </xf>
    <xf numFmtId="4" fontId="9" fillId="0" borderId="0" xfId="0" applyNumberFormat="1" applyFont="1" applyAlignment="1">
      <alignment vertical="center"/>
    </xf>
    <xf numFmtId="4" fontId="92" fillId="0" borderId="0" xfId="0" applyNumberFormat="1" applyFont="1" applyAlignment="1">
      <alignment horizontal="left" vertical="center"/>
    </xf>
    <xf numFmtId="4" fontId="72" fillId="10" borderId="78" xfId="0" applyNumberFormat="1" applyFont="1" applyFill="1" applyBorder="1" applyAlignment="1">
      <alignment horizontal="center" vertical="center"/>
    </xf>
    <xf numFmtId="4" fontId="72" fillId="10" borderId="81" xfId="0" applyNumberFormat="1" applyFont="1" applyFill="1" applyBorder="1" applyAlignment="1">
      <alignment horizontal="center" vertical="center"/>
    </xf>
    <xf numFmtId="4" fontId="72" fillId="10" borderId="80" xfId="0" applyNumberFormat="1" applyFont="1" applyFill="1" applyBorder="1" applyAlignment="1">
      <alignment horizontal="center" vertical="center"/>
    </xf>
    <xf numFmtId="4" fontId="72" fillId="10" borderId="82" xfId="0" applyNumberFormat="1" applyFont="1" applyFill="1" applyBorder="1" applyAlignment="1">
      <alignment horizontal="center" vertical="center"/>
    </xf>
    <xf numFmtId="4" fontId="87" fillId="0" borderId="0" xfId="0" applyNumberFormat="1" applyFont="1" applyAlignment="1">
      <alignment horizontal="left" vertical="center"/>
    </xf>
    <xf numFmtId="4" fontId="1" fillId="7" borderId="0" xfId="0" applyNumberFormat="1" applyFont="1" applyFill="1" applyAlignment="1" applyProtection="1">
      <alignment horizontal="center" vertical="center"/>
      <protection locked="0"/>
    </xf>
    <xf numFmtId="4" fontId="1" fillId="7" borderId="31" xfId="0" applyNumberFormat="1" applyFont="1" applyFill="1" applyBorder="1" applyAlignment="1" applyProtection="1">
      <alignment horizontal="center" vertical="center"/>
      <protection locked="0"/>
    </xf>
    <xf numFmtId="4" fontId="72" fillId="10" borderId="36" xfId="0" applyNumberFormat="1" applyFont="1" applyFill="1" applyBorder="1" applyAlignment="1">
      <alignment horizontal="center" vertical="center"/>
    </xf>
    <xf numFmtId="4" fontId="72" fillId="10" borderId="38" xfId="0" applyNumberFormat="1" applyFont="1" applyFill="1" applyBorder="1" applyAlignment="1">
      <alignment horizontal="center" vertical="center"/>
    </xf>
    <xf numFmtId="4" fontId="72" fillId="10" borderId="39" xfId="0" applyNumberFormat="1" applyFont="1" applyFill="1" applyBorder="1" applyAlignment="1">
      <alignment horizontal="center" vertical="center"/>
    </xf>
    <xf numFmtId="4" fontId="72" fillId="10" borderId="41" xfId="0" applyNumberFormat="1" applyFont="1" applyFill="1" applyBorder="1" applyAlignment="1">
      <alignment horizontal="center" vertical="center"/>
    </xf>
    <xf numFmtId="4" fontId="72" fillId="10" borderId="77" xfId="0" applyNumberFormat="1" applyFont="1" applyFill="1" applyBorder="1" applyAlignment="1">
      <alignment horizontal="center" vertical="center"/>
    </xf>
    <xf numFmtId="4" fontId="72" fillId="10" borderId="79" xfId="0" applyNumberFormat="1" applyFont="1" applyFill="1" applyBorder="1" applyAlignment="1">
      <alignment horizontal="center" vertical="center"/>
    </xf>
    <xf numFmtId="4" fontId="41" fillId="0" borderId="0" xfId="0" applyNumberFormat="1" applyFont="1" applyAlignment="1">
      <alignment horizontal="left" vertical="center"/>
    </xf>
    <xf numFmtId="4" fontId="116" fillId="15" borderId="0" xfId="0" applyNumberFormat="1" applyFont="1" applyFill="1" applyAlignment="1">
      <alignment horizontal="left" vertical="center"/>
    </xf>
    <xf numFmtId="4" fontId="14" fillId="16" borderId="47" xfId="0" applyNumberFormat="1" applyFont="1" applyFill="1" applyBorder="1" applyAlignment="1" applyProtection="1">
      <alignment horizontal="center" vertical="center"/>
      <protection locked="0"/>
    </xf>
    <xf numFmtId="4" fontId="14" fillId="16" borderId="104" xfId="0" applyNumberFormat="1" applyFont="1" applyFill="1" applyBorder="1" applyAlignment="1" applyProtection="1">
      <alignment horizontal="center" vertical="center"/>
      <protection locked="0"/>
    </xf>
    <xf numFmtId="4" fontId="14" fillId="16" borderId="108" xfId="0" applyNumberFormat="1" applyFont="1" applyFill="1" applyBorder="1" applyAlignment="1" applyProtection="1">
      <alignment horizontal="center" vertical="center"/>
      <protection locked="0"/>
    </xf>
    <xf numFmtId="4" fontId="14" fillId="16" borderId="101" xfId="0" applyNumberFormat="1" applyFont="1" applyFill="1" applyBorder="1" applyAlignment="1" applyProtection="1">
      <alignment horizontal="center" vertical="center"/>
      <protection locked="0"/>
    </xf>
    <xf numFmtId="4" fontId="14" fillId="16" borderId="102" xfId="0" applyNumberFormat="1" applyFont="1" applyFill="1" applyBorder="1" applyAlignment="1" applyProtection="1">
      <alignment horizontal="center" vertical="center"/>
      <protection locked="0"/>
    </xf>
    <xf numFmtId="4" fontId="14" fillId="16" borderId="109" xfId="0" applyNumberFormat="1" applyFont="1" applyFill="1" applyBorder="1" applyAlignment="1" applyProtection="1">
      <alignment horizontal="center" vertical="center"/>
      <protection locked="0"/>
    </xf>
    <xf numFmtId="4" fontId="14" fillId="16" borderId="105" xfId="0" applyNumberFormat="1" applyFont="1" applyFill="1" applyBorder="1" applyAlignment="1" applyProtection="1">
      <alignment horizontal="center" vertical="center"/>
      <protection locked="0"/>
    </xf>
    <xf numFmtId="4" fontId="14" fillId="16" borderId="0" xfId="0" applyNumberFormat="1" applyFont="1" applyFill="1" applyBorder="1" applyAlignment="1" applyProtection="1">
      <alignment horizontal="center" vertical="center"/>
      <protection locked="0"/>
    </xf>
    <xf numFmtId="4" fontId="14" fillId="16" borderId="113" xfId="0" applyNumberFormat="1" applyFont="1" applyFill="1" applyBorder="1" applyAlignment="1" applyProtection="1">
      <alignment horizontal="center" vertical="center"/>
      <protection locked="0"/>
    </xf>
    <xf numFmtId="4" fontId="14" fillId="16" borderId="112" xfId="0" applyNumberFormat="1" applyFont="1" applyFill="1" applyBorder="1" applyAlignment="1" applyProtection="1">
      <alignment horizontal="center" vertical="center"/>
      <protection locked="0"/>
    </xf>
    <xf numFmtId="4" fontId="33" fillId="0" borderId="0" xfId="0" applyNumberFormat="1" applyFont="1" applyAlignment="1">
      <alignment horizontal="center" vertical="center"/>
    </xf>
    <xf numFmtId="4" fontId="33" fillId="0" borderId="91" xfId="0" applyNumberFormat="1" applyFont="1" applyBorder="1" applyAlignment="1">
      <alignment horizontal="center" vertical="center"/>
    </xf>
    <xf numFmtId="4" fontId="14" fillId="7" borderId="76" xfId="0" applyNumberFormat="1" applyFont="1" applyFill="1" applyBorder="1" applyAlignment="1" applyProtection="1">
      <alignment horizontal="right" vertical="center"/>
      <protection locked="0"/>
    </xf>
    <xf numFmtId="4" fontId="14" fillId="7" borderId="111" xfId="0" applyNumberFormat="1" applyFont="1" applyFill="1" applyBorder="1" applyAlignment="1" applyProtection="1">
      <alignment horizontal="right" vertical="center"/>
      <protection locked="0"/>
    </xf>
    <xf numFmtId="4" fontId="14" fillId="7" borderId="99" xfId="0" applyNumberFormat="1" applyFont="1" applyFill="1" applyBorder="1" applyAlignment="1" applyProtection="1">
      <alignment horizontal="right" vertical="center"/>
      <protection locked="0"/>
    </xf>
    <xf numFmtId="4" fontId="14" fillId="7" borderId="0" xfId="0" applyNumberFormat="1" applyFont="1" applyFill="1" applyBorder="1" applyAlignment="1" applyProtection="1">
      <alignment horizontal="right" vertical="center"/>
      <protection locked="0"/>
    </xf>
    <xf numFmtId="4" fontId="14" fillId="7" borderId="92" xfId="0" applyNumberFormat="1" applyFont="1" applyFill="1" applyBorder="1" applyAlignment="1" applyProtection="1">
      <alignment horizontal="right" vertical="center"/>
      <protection locked="0"/>
    </xf>
    <xf numFmtId="4" fontId="14" fillId="7" borderId="46" xfId="0" applyNumberFormat="1" applyFont="1" applyFill="1" applyBorder="1" applyAlignment="1" applyProtection="1">
      <alignment horizontal="right" vertical="center"/>
      <protection locked="0"/>
    </xf>
    <xf numFmtId="4" fontId="14" fillId="7" borderId="47" xfId="0" applyNumberFormat="1" applyFont="1" applyFill="1" applyBorder="1" applyAlignment="1" applyProtection="1">
      <alignment horizontal="right" vertical="center"/>
      <protection locked="0"/>
    </xf>
    <xf numFmtId="4" fontId="14" fillId="7" borderId="48" xfId="0" applyNumberFormat="1" applyFont="1" applyFill="1" applyBorder="1" applyAlignment="1" applyProtection="1">
      <alignment horizontal="right" vertical="center"/>
      <protection locked="0"/>
    </xf>
    <xf numFmtId="4" fontId="14" fillId="7" borderId="110" xfId="0" applyNumberFormat="1" applyFont="1" applyFill="1" applyBorder="1" applyAlignment="1" applyProtection="1">
      <alignment horizontal="right" vertical="center"/>
      <protection locked="0"/>
    </xf>
    <xf numFmtId="0" fontId="13" fillId="8" borderId="0" xfId="0" quotePrefix="1" applyFont="1" applyFill="1" applyAlignment="1">
      <alignment horizontal="center" vertical="center"/>
    </xf>
  </cellXfs>
  <cellStyles count="3">
    <cellStyle name="Normal" xfId="0" builtinId="0"/>
    <cellStyle name="Normal 2" xfId="1" xr:uid="{00000000-0005-0000-0000-000001000000}"/>
    <cellStyle name="Normal 7" xfId="2" xr:uid="{00000000-0005-0000-0000-000002000000}"/>
  </cellStyles>
  <dxfs count="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rv\F\DEP%20COMPTABLE\KITS\KIT%20D'%20UTILITATS%20DIVERSES\TRANSFER&#200;NCIA%20DE%20DADES\IVA\PLANTILLA%20D'IVA%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LIQUIDACIÓ "/>
      <sheetName val="OPERADORS INTRACEE"/>
      <sheetName val="PRORRATA"/>
      <sheetName val="DADES"/>
    </sheetNames>
    <sheetDataSet>
      <sheetData sheetId="0" refreshError="1"/>
      <sheetData sheetId="1" refreshError="1">
        <row r="194">
          <cell r="AL194">
            <v>0</v>
          </cell>
          <cell r="CD194">
            <v>0</v>
          </cell>
        </row>
      </sheetData>
      <sheetData sheetId="2" refreshError="1"/>
      <sheetData sheetId="3" refreshError="1">
        <row r="4">
          <cell r="D4" t="str">
            <v>FR</v>
          </cell>
          <cell r="E4">
            <v>1</v>
          </cell>
        </row>
        <row r="5">
          <cell r="D5" t="str">
            <v>BE</v>
          </cell>
          <cell r="E5">
            <v>2</v>
          </cell>
        </row>
        <row r="6">
          <cell r="D6" t="str">
            <v>NL</v>
          </cell>
          <cell r="E6">
            <v>3</v>
          </cell>
        </row>
        <row r="7">
          <cell r="D7" t="str">
            <v>DE</v>
          </cell>
          <cell r="E7">
            <v>4</v>
          </cell>
        </row>
        <row r="8">
          <cell r="D8" t="str">
            <v>IT</v>
          </cell>
          <cell r="E8">
            <v>5</v>
          </cell>
        </row>
        <row r="9">
          <cell r="D9" t="str">
            <v>GB</v>
          </cell>
          <cell r="E9">
            <v>6</v>
          </cell>
        </row>
        <row r="10">
          <cell r="D10" t="str">
            <v>IE</v>
          </cell>
          <cell r="E10">
            <v>7</v>
          </cell>
        </row>
        <row r="11">
          <cell r="D11" t="str">
            <v>DK</v>
          </cell>
          <cell r="E11">
            <v>8</v>
          </cell>
        </row>
        <row r="12">
          <cell r="D12" t="str">
            <v>EL</v>
          </cell>
          <cell r="E12">
            <v>9</v>
          </cell>
        </row>
        <row r="13">
          <cell r="D13" t="str">
            <v>PT</v>
          </cell>
          <cell r="E13">
            <v>10</v>
          </cell>
        </row>
        <row r="14">
          <cell r="D14" t="str">
            <v>BE</v>
          </cell>
          <cell r="E14">
            <v>17</v>
          </cell>
        </row>
        <row r="15">
          <cell r="D15" t="str">
            <v>LU</v>
          </cell>
          <cell r="E15">
            <v>18</v>
          </cell>
        </row>
        <row r="16">
          <cell r="D16" t="str">
            <v>SE</v>
          </cell>
          <cell r="E16">
            <v>30</v>
          </cell>
        </row>
        <row r="17">
          <cell r="D17" t="str">
            <v>FI</v>
          </cell>
          <cell r="E17">
            <v>32</v>
          </cell>
        </row>
        <row r="18">
          <cell r="D18" t="str">
            <v>AT</v>
          </cell>
          <cell r="E18">
            <v>38</v>
          </cell>
        </row>
        <row r="19">
          <cell r="D19" t="str">
            <v>MT</v>
          </cell>
          <cell r="E19">
            <v>46</v>
          </cell>
        </row>
        <row r="20">
          <cell r="D20" t="str">
            <v>EE</v>
          </cell>
          <cell r="E20">
            <v>53</v>
          </cell>
        </row>
        <row r="21">
          <cell r="D21" t="str">
            <v>LV</v>
          </cell>
          <cell r="E21">
            <v>54</v>
          </cell>
        </row>
        <row r="22">
          <cell r="D22" t="str">
            <v>LT</v>
          </cell>
          <cell r="E22">
            <v>55</v>
          </cell>
        </row>
        <row r="23">
          <cell r="D23" t="str">
            <v>PL</v>
          </cell>
          <cell r="E23">
            <v>60</v>
          </cell>
        </row>
        <row r="24">
          <cell r="D24" t="str">
            <v>CZ</v>
          </cell>
          <cell r="E24">
            <v>62</v>
          </cell>
        </row>
        <row r="25">
          <cell r="D25" t="str">
            <v>SK</v>
          </cell>
          <cell r="E25">
            <v>63</v>
          </cell>
        </row>
        <row r="26">
          <cell r="D26" t="str">
            <v>HU</v>
          </cell>
          <cell r="E26">
            <v>64</v>
          </cell>
        </row>
        <row r="27">
          <cell r="D27" t="str">
            <v>RO</v>
          </cell>
          <cell r="E27">
            <v>66</v>
          </cell>
        </row>
        <row r="28">
          <cell r="D28" t="str">
            <v>BG</v>
          </cell>
          <cell r="E28">
            <v>68</v>
          </cell>
        </row>
        <row r="29">
          <cell r="D29" t="str">
            <v>SI</v>
          </cell>
          <cell r="E29">
            <v>91</v>
          </cell>
        </row>
        <row r="30">
          <cell r="D30" t="str">
            <v>CY</v>
          </cell>
          <cell r="E30">
            <v>600</v>
          </cell>
        </row>
        <row r="31">
          <cell r="D31" t="str">
            <v>HR</v>
          </cell>
          <cell r="E31">
            <v>92</v>
          </cell>
        </row>
        <row r="32">
          <cell r="D32">
            <v>0</v>
          </cell>
          <cell r="E32">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A143"/>
  <sheetViews>
    <sheetView showGridLines="0" showZeros="0" tabSelected="1" showOutlineSymbols="0" zoomScaleNormal="100" zoomScaleSheetLayoutView="100" workbookViewId="0">
      <selection activeCell="K2" sqref="K2:AP3"/>
    </sheetView>
  </sheetViews>
  <sheetFormatPr baseColWidth="10" defaultColWidth="1.7109375" defaultRowHeight="8.1" customHeight="1" x14ac:dyDescent="0.2"/>
  <cols>
    <col min="1" max="1" width="2.140625" style="1" customWidth="1"/>
    <col min="2" max="6" width="1.7109375" style="33" customWidth="1"/>
    <col min="7" max="12" width="1.85546875" style="33" customWidth="1"/>
    <col min="13" max="14" width="1.7109375" style="1" customWidth="1"/>
    <col min="15" max="15" width="4.140625" style="1" customWidth="1"/>
    <col min="16" max="23" width="2" style="33" customWidth="1"/>
    <col min="24" max="26" width="0.85546875" style="1" customWidth="1"/>
    <col min="27" max="27" width="2.42578125" style="1" customWidth="1"/>
    <col min="28" max="28" width="1.7109375" style="1" customWidth="1"/>
    <col min="29" max="29" width="1.85546875" style="1" customWidth="1"/>
    <col min="30" max="35" width="2" style="1" customWidth="1"/>
    <col min="36" max="41" width="1.85546875" style="1" customWidth="1"/>
    <col min="42" max="42" width="1.85546875" style="33" customWidth="1"/>
    <col min="43" max="44" width="2" style="33" customWidth="1"/>
    <col min="45" max="45" width="4.28515625" style="33" customWidth="1"/>
    <col min="46" max="46" width="2" style="33" customWidth="1"/>
    <col min="47" max="47" width="0.85546875" style="33" customWidth="1"/>
    <col min="48" max="48" width="2" style="33" customWidth="1"/>
    <col min="49" max="49" width="1.85546875" style="33" customWidth="1"/>
    <col min="50" max="51" width="2.28515625" style="1" customWidth="1"/>
    <col min="52" max="56" width="1.85546875" style="33" customWidth="1"/>
    <col min="57" max="60" width="2" style="33" customWidth="1"/>
    <col min="61" max="62" width="1.85546875" style="33" customWidth="1"/>
    <col min="63" max="65" width="1.7109375" style="1" customWidth="1"/>
    <col min="66" max="66" width="1.85546875" style="33" customWidth="1"/>
    <col min="67" max="70" width="2" style="33" customWidth="1"/>
    <col min="71" max="71" width="0.85546875" style="33" customWidth="1"/>
    <col min="72" max="72" width="1.85546875" style="33" customWidth="1"/>
    <col min="73" max="73" width="1.7109375" style="1" customWidth="1"/>
    <col min="74" max="75" width="0.85546875" style="1" customWidth="1"/>
    <col min="76" max="76" width="1.85546875" style="33" customWidth="1"/>
    <col min="77" max="77" width="2" style="33" customWidth="1"/>
    <col min="78" max="78" width="1.7109375" style="33" customWidth="1"/>
    <col min="79" max="83" width="2" style="33" customWidth="1"/>
    <col min="84" max="85" width="1.85546875" style="33" customWidth="1"/>
    <col min="86" max="86" width="1.85546875" style="1" customWidth="1"/>
    <col min="87" max="87" width="1.7109375" style="1" customWidth="1"/>
    <col min="88" max="88" width="0.85546875" style="1" customWidth="1"/>
    <col min="89" max="90" width="1.7109375" style="1" customWidth="1"/>
    <col min="91" max="91" width="3" style="33" customWidth="1"/>
    <col min="92" max="92" width="1.7109375" style="33" customWidth="1"/>
    <col min="93" max="93" width="2" style="33" customWidth="1"/>
    <col min="94" max="94" width="3.85546875" style="33" customWidth="1"/>
    <col min="95" max="96" width="2" style="33" customWidth="1"/>
    <col min="97" max="97" width="4.5703125" style="33" customWidth="1"/>
    <col min="98" max="98" width="0.85546875" style="1" customWidth="1"/>
    <col min="99" max="16384" width="1.7109375" style="1"/>
  </cols>
  <sheetData>
    <row r="1" spans="2:98" ht="3" customHeight="1" x14ac:dyDescent="0.2"/>
    <row r="2" spans="2:98" ht="11.1" customHeight="1" x14ac:dyDescent="0.2">
      <c r="B2" s="543" t="s">
        <v>0</v>
      </c>
      <c r="C2" s="543"/>
      <c r="D2" s="543"/>
      <c r="E2" s="543"/>
      <c r="F2" s="543"/>
      <c r="G2" s="543"/>
      <c r="H2" s="543"/>
      <c r="I2" s="543"/>
      <c r="J2" s="543"/>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9" t="s">
        <v>1</v>
      </c>
      <c r="AR2" s="259"/>
      <c r="AS2" s="259"/>
      <c r="AT2" s="259"/>
      <c r="AU2" s="259"/>
      <c r="AV2" s="259"/>
      <c r="AW2" s="259"/>
      <c r="AX2" s="259"/>
      <c r="AY2" s="260"/>
      <c r="AZ2" s="260"/>
      <c r="BA2" s="260"/>
      <c r="BB2" s="260"/>
      <c r="BC2" s="260"/>
      <c r="BD2" s="260"/>
      <c r="BE2" s="260"/>
      <c r="BF2" s="260"/>
      <c r="BG2" s="260"/>
      <c r="BH2" s="260"/>
      <c r="BI2" s="260"/>
      <c r="BJ2" s="260"/>
      <c r="BK2" s="260"/>
      <c r="BL2" s="260"/>
      <c r="BM2" s="260"/>
      <c r="BN2" s="260"/>
      <c r="BO2" s="260"/>
      <c r="BP2" s="260"/>
      <c r="BQ2" s="260"/>
      <c r="BR2" s="260"/>
      <c r="BS2" s="260"/>
      <c r="BT2" s="259" t="s">
        <v>2</v>
      </c>
      <c r="BU2" s="259"/>
      <c r="BV2" s="259"/>
      <c r="BW2" s="259"/>
      <c r="BX2" s="259"/>
      <c r="BY2" s="259"/>
      <c r="BZ2" s="259"/>
      <c r="CA2" s="535"/>
      <c r="CB2" s="535"/>
      <c r="CC2" s="535"/>
      <c r="CD2" s="535"/>
      <c r="CE2" s="535"/>
      <c r="CF2" s="535"/>
      <c r="CG2" s="259" t="s">
        <v>3</v>
      </c>
      <c r="CH2" s="259"/>
      <c r="CI2" s="259"/>
      <c r="CJ2" s="259"/>
      <c r="CK2" s="259"/>
      <c r="CL2" s="259"/>
      <c r="CM2" s="259"/>
      <c r="CN2" s="259"/>
      <c r="CO2" s="259"/>
      <c r="CP2" s="520"/>
      <c r="CQ2" s="520"/>
      <c r="CR2" s="520"/>
      <c r="CS2" s="520"/>
    </row>
    <row r="3" spans="2:98" ht="11.1" customHeight="1" x14ac:dyDescent="0.2">
      <c r="B3" s="543"/>
      <c r="C3" s="543"/>
      <c r="D3" s="543"/>
      <c r="E3" s="543"/>
      <c r="F3" s="543"/>
      <c r="G3" s="543"/>
      <c r="H3" s="543"/>
      <c r="I3" s="543"/>
      <c r="J3" s="543"/>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9"/>
      <c r="AR3" s="259"/>
      <c r="AS3" s="259"/>
      <c r="AT3" s="259"/>
      <c r="AU3" s="259"/>
      <c r="AV3" s="259"/>
      <c r="AW3" s="259"/>
      <c r="AX3" s="259"/>
      <c r="AY3" s="261"/>
      <c r="AZ3" s="261"/>
      <c r="BA3" s="261"/>
      <c r="BB3" s="261"/>
      <c r="BC3" s="261"/>
      <c r="BD3" s="261"/>
      <c r="BE3" s="261"/>
      <c r="BF3" s="261"/>
      <c r="BG3" s="261"/>
      <c r="BH3" s="261"/>
      <c r="BI3" s="261"/>
      <c r="BJ3" s="261"/>
      <c r="BK3" s="261"/>
      <c r="BL3" s="261"/>
      <c r="BM3" s="261"/>
      <c r="BN3" s="261"/>
      <c r="BO3" s="261"/>
      <c r="BP3" s="261"/>
      <c r="BQ3" s="261"/>
      <c r="BR3" s="261"/>
      <c r="BS3" s="261"/>
      <c r="BT3" s="259"/>
      <c r="BU3" s="259"/>
      <c r="BV3" s="259"/>
      <c r="BW3" s="259"/>
      <c r="BX3" s="259"/>
      <c r="BY3" s="259"/>
      <c r="BZ3" s="259"/>
      <c r="CA3" s="536"/>
      <c r="CB3" s="536"/>
      <c r="CC3" s="536"/>
      <c r="CD3" s="536"/>
      <c r="CE3" s="536"/>
      <c r="CF3" s="536"/>
      <c r="CG3" s="259"/>
      <c r="CH3" s="259"/>
      <c r="CI3" s="259"/>
      <c r="CJ3" s="259"/>
      <c r="CK3" s="259"/>
      <c r="CL3" s="259"/>
      <c r="CM3" s="259"/>
      <c r="CN3" s="259"/>
      <c r="CO3" s="259"/>
      <c r="CP3" s="521"/>
      <c r="CQ3" s="521"/>
      <c r="CR3" s="521"/>
      <c r="CS3" s="521"/>
    </row>
    <row r="4" spans="2:98" ht="14.1" customHeight="1" x14ac:dyDescent="0.2">
      <c r="B4" s="262" t="s">
        <v>106</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Z4" s="264" t="s">
        <v>107</v>
      </c>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12"/>
    </row>
    <row r="5" spans="2:98" ht="14.1" customHeight="1" x14ac:dyDescent="0.2">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2"/>
      <c r="AY5" s="12"/>
      <c r="AZ5" s="265"/>
      <c r="BA5" s="265"/>
      <c r="BB5" s="265"/>
      <c r="BC5" s="265"/>
      <c r="BD5" s="265"/>
      <c r="BE5" s="265"/>
      <c r="BF5" s="265"/>
      <c r="BG5" s="265"/>
      <c r="BH5" s="265"/>
      <c r="BI5" s="265"/>
      <c r="BJ5" s="265"/>
      <c r="BK5" s="265"/>
      <c r="BL5" s="265"/>
      <c r="BM5" s="265"/>
      <c r="BN5" s="265"/>
      <c r="BO5" s="265"/>
      <c r="BP5" s="265"/>
      <c r="BQ5" s="265"/>
      <c r="BR5" s="265"/>
      <c r="BS5" s="265"/>
      <c r="BT5" s="265"/>
      <c r="BU5" s="265"/>
      <c r="BV5" s="265"/>
      <c r="BW5" s="265"/>
      <c r="BX5" s="265"/>
      <c r="BY5" s="265"/>
      <c r="BZ5" s="265"/>
      <c r="CA5" s="265"/>
      <c r="CB5" s="265"/>
      <c r="CC5" s="265"/>
      <c r="CD5" s="265"/>
      <c r="CE5" s="265"/>
      <c r="CF5" s="265"/>
      <c r="CG5" s="265"/>
      <c r="CH5" s="265"/>
      <c r="CI5" s="265"/>
      <c r="CJ5" s="265"/>
      <c r="CK5" s="265"/>
      <c r="CL5" s="265"/>
      <c r="CM5" s="265"/>
      <c r="CN5" s="265"/>
      <c r="CO5" s="265"/>
      <c r="CP5" s="265"/>
      <c r="CQ5" s="265"/>
      <c r="CR5" s="265"/>
      <c r="CS5" s="265"/>
      <c r="CT5" s="12"/>
    </row>
    <row r="6" spans="2:98" ht="3.95" customHeight="1" x14ac:dyDescent="0.2">
      <c r="B6" s="483"/>
      <c r="C6" s="483"/>
      <c r="D6" s="483"/>
      <c r="E6" s="483"/>
      <c r="F6" s="483"/>
      <c r="G6" s="483"/>
      <c r="H6" s="483"/>
      <c r="I6" s="483"/>
      <c r="J6" s="483"/>
      <c r="K6" s="483"/>
      <c r="L6" s="483"/>
      <c r="M6" s="13"/>
      <c r="N6" s="13"/>
      <c r="O6" s="13"/>
      <c r="P6" s="483"/>
      <c r="Q6" s="483"/>
      <c r="R6" s="483"/>
      <c r="S6" s="483"/>
      <c r="T6" s="483"/>
      <c r="U6" s="483"/>
      <c r="V6" s="483"/>
      <c r="W6" s="484"/>
      <c r="X6" s="14"/>
      <c r="Y6" s="14"/>
      <c r="Z6" s="14"/>
      <c r="AA6" s="14"/>
      <c r="AB6" s="14"/>
      <c r="AC6" s="14"/>
      <c r="AD6" s="14"/>
      <c r="AE6" s="14"/>
      <c r="AF6" s="14"/>
      <c r="AG6" s="14"/>
      <c r="AH6" s="14"/>
      <c r="AI6" s="14"/>
      <c r="AJ6" s="14"/>
      <c r="AK6" s="14"/>
      <c r="AL6" s="14"/>
      <c r="AM6" s="14"/>
      <c r="AN6" s="14"/>
      <c r="AO6" s="14"/>
      <c r="AP6" s="484"/>
      <c r="AQ6" s="484"/>
      <c r="AR6" s="484"/>
      <c r="AS6" s="484"/>
      <c r="AT6" s="484"/>
      <c r="AU6" s="484"/>
      <c r="AV6" s="484"/>
      <c r="AW6" s="484"/>
      <c r="AX6" s="15"/>
      <c r="AY6" s="16"/>
      <c r="AZ6" s="514"/>
      <c r="BA6" s="514"/>
      <c r="BB6" s="514"/>
      <c r="BC6" s="514"/>
      <c r="BD6" s="514"/>
      <c r="BE6" s="514"/>
      <c r="BF6" s="514"/>
      <c r="BG6" s="514"/>
      <c r="BH6" s="514"/>
      <c r="BI6" s="514"/>
      <c r="BJ6" s="514"/>
      <c r="BK6" s="16"/>
      <c r="BL6" s="16"/>
      <c r="BM6" s="16"/>
      <c r="BN6" s="514"/>
      <c r="BO6" s="514"/>
      <c r="BP6" s="514"/>
      <c r="BQ6" s="514"/>
      <c r="BR6" s="514"/>
      <c r="BS6" s="514"/>
      <c r="BT6" s="514"/>
      <c r="BU6" s="16"/>
      <c r="BV6" s="16"/>
      <c r="BW6" s="16"/>
      <c r="BX6" s="514"/>
      <c r="BY6" s="514"/>
      <c r="BZ6" s="514"/>
      <c r="CA6" s="514"/>
      <c r="CB6" s="514"/>
      <c r="CC6" s="514"/>
      <c r="CD6" s="514"/>
      <c r="CE6" s="514"/>
      <c r="CF6" s="514"/>
      <c r="CG6" s="514"/>
      <c r="CH6" s="16"/>
      <c r="CI6" s="16"/>
      <c r="CJ6" s="16"/>
      <c r="CK6" s="16"/>
      <c r="CL6" s="16"/>
      <c r="CM6" s="514"/>
      <c r="CN6" s="514"/>
      <c r="CO6" s="514"/>
      <c r="CP6" s="514"/>
      <c r="CQ6" s="514"/>
      <c r="CR6" s="514"/>
      <c r="CS6" s="514"/>
      <c r="CT6" s="16"/>
    </row>
    <row r="7" spans="2:98" ht="6.95" customHeight="1" x14ac:dyDescent="0.2">
      <c r="B7" s="197" t="s">
        <v>161</v>
      </c>
      <c r="C7" s="197"/>
      <c r="D7" s="197"/>
      <c r="E7" s="197"/>
      <c r="F7" s="197"/>
      <c r="G7" s="197"/>
      <c r="H7" s="197"/>
      <c r="I7" s="197"/>
      <c r="J7" s="197"/>
      <c r="K7" s="197"/>
      <c r="L7" s="197"/>
      <c r="M7" s="197"/>
      <c r="N7" s="197"/>
      <c r="O7" s="197"/>
      <c r="P7" s="197"/>
      <c r="Q7" s="197"/>
      <c r="R7" s="197"/>
      <c r="S7" s="197"/>
      <c r="T7" s="197"/>
      <c r="U7" s="197"/>
      <c r="V7" s="485" t="s">
        <v>127</v>
      </c>
      <c r="W7" s="485"/>
      <c r="AA7" s="197" t="s">
        <v>162</v>
      </c>
      <c r="AB7" s="197"/>
      <c r="AC7" s="197"/>
      <c r="AD7" s="197"/>
      <c r="AE7" s="197"/>
      <c r="AF7" s="197"/>
      <c r="AG7" s="197"/>
      <c r="AH7" s="197"/>
      <c r="AI7" s="197"/>
      <c r="AJ7" s="197"/>
      <c r="AK7" s="197"/>
      <c r="AL7" s="197"/>
      <c r="AM7" s="197"/>
      <c r="AN7" s="197"/>
      <c r="AO7" s="197"/>
      <c r="AP7" s="197"/>
      <c r="AQ7" s="197"/>
      <c r="AR7" s="197"/>
      <c r="AS7" s="197"/>
      <c r="AT7" s="197"/>
      <c r="AU7" s="197"/>
      <c r="AV7" s="485" t="s">
        <v>127</v>
      </c>
      <c r="AW7" s="485"/>
      <c r="AX7" s="17"/>
      <c r="AZ7" s="253" t="s">
        <v>203</v>
      </c>
      <c r="BA7" s="253"/>
      <c r="BB7" s="253"/>
      <c r="BC7" s="253"/>
      <c r="BD7" s="253"/>
      <c r="BE7" s="253"/>
      <c r="BF7" s="253"/>
      <c r="BG7" s="253"/>
      <c r="BH7" s="253"/>
      <c r="BI7" s="253"/>
      <c r="BJ7" s="253"/>
      <c r="BK7" s="253"/>
      <c r="BL7" s="253"/>
      <c r="BM7" s="253"/>
      <c r="BN7" s="253"/>
      <c r="BO7" s="253"/>
      <c r="BP7" s="253"/>
      <c r="BQ7" s="253"/>
      <c r="BR7" s="253"/>
      <c r="BS7" s="253"/>
      <c r="BT7" s="511" t="s">
        <v>127</v>
      </c>
      <c r="BX7" s="266" t="s">
        <v>204</v>
      </c>
      <c r="BY7" s="266"/>
      <c r="BZ7" s="266"/>
      <c r="CA7" s="266"/>
      <c r="CB7" s="266"/>
      <c r="CC7" s="266"/>
      <c r="CD7" s="266"/>
      <c r="CE7" s="266"/>
      <c r="CF7" s="266"/>
      <c r="CG7" s="266"/>
      <c r="CH7" s="266"/>
      <c r="CI7" s="266"/>
      <c r="CJ7" s="266"/>
      <c r="CK7" s="266"/>
      <c r="CL7" s="266"/>
      <c r="CM7" s="266"/>
      <c r="CN7" s="266"/>
      <c r="CO7" s="266"/>
      <c r="CP7" s="266"/>
      <c r="CQ7" s="266"/>
      <c r="CR7" s="485" t="s">
        <v>127</v>
      </c>
      <c r="CS7" s="485"/>
    </row>
    <row r="8" spans="2:98" ht="6.95" customHeight="1" x14ac:dyDescent="0.2">
      <c r="B8" s="197"/>
      <c r="C8" s="197"/>
      <c r="D8" s="197"/>
      <c r="E8" s="197"/>
      <c r="F8" s="197"/>
      <c r="G8" s="197"/>
      <c r="H8" s="197"/>
      <c r="I8" s="197"/>
      <c r="J8" s="197"/>
      <c r="K8" s="197"/>
      <c r="L8" s="197"/>
      <c r="M8" s="197"/>
      <c r="N8" s="197"/>
      <c r="O8" s="197"/>
      <c r="P8" s="197"/>
      <c r="Q8" s="197"/>
      <c r="R8" s="197"/>
      <c r="S8" s="197"/>
      <c r="T8" s="197"/>
      <c r="U8" s="197"/>
      <c r="V8" s="485"/>
      <c r="W8" s="485"/>
      <c r="AA8" s="197"/>
      <c r="AB8" s="197"/>
      <c r="AC8" s="197"/>
      <c r="AD8" s="197"/>
      <c r="AE8" s="197"/>
      <c r="AF8" s="197"/>
      <c r="AG8" s="197"/>
      <c r="AH8" s="197"/>
      <c r="AI8" s="197"/>
      <c r="AJ8" s="197"/>
      <c r="AK8" s="197"/>
      <c r="AL8" s="197"/>
      <c r="AM8" s="197"/>
      <c r="AN8" s="197"/>
      <c r="AO8" s="197"/>
      <c r="AP8" s="197"/>
      <c r="AQ8" s="197"/>
      <c r="AR8" s="197"/>
      <c r="AS8" s="197"/>
      <c r="AT8" s="197"/>
      <c r="AU8" s="197"/>
      <c r="AV8" s="485"/>
      <c r="AW8" s="485"/>
      <c r="AX8" s="17"/>
      <c r="AZ8" s="253"/>
      <c r="BA8" s="253"/>
      <c r="BB8" s="253"/>
      <c r="BC8" s="253"/>
      <c r="BD8" s="253"/>
      <c r="BE8" s="253"/>
      <c r="BF8" s="253"/>
      <c r="BG8" s="253"/>
      <c r="BH8" s="253"/>
      <c r="BI8" s="253"/>
      <c r="BJ8" s="253"/>
      <c r="BK8" s="253"/>
      <c r="BL8" s="253"/>
      <c r="BM8" s="253"/>
      <c r="BN8" s="253"/>
      <c r="BO8" s="253"/>
      <c r="BP8" s="253"/>
      <c r="BQ8" s="253"/>
      <c r="BR8" s="253"/>
      <c r="BS8" s="253"/>
      <c r="BT8" s="511"/>
      <c r="BX8" s="266"/>
      <c r="BY8" s="266"/>
      <c r="BZ8" s="266"/>
      <c r="CA8" s="266"/>
      <c r="CB8" s="266"/>
      <c r="CC8" s="266"/>
      <c r="CD8" s="266"/>
      <c r="CE8" s="266"/>
      <c r="CF8" s="266"/>
      <c r="CG8" s="266"/>
      <c r="CH8" s="266"/>
      <c r="CI8" s="266"/>
      <c r="CJ8" s="266"/>
      <c r="CK8" s="266"/>
      <c r="CL8" s="266"/>
      <c r="CM8" s="266"/>
      <c r="CN8" s="266"/>
      <c r="CO8" s="266"/>
      <c r="CP8" s="266"/>
      <c r="CQ8" s="266"/>
      <c r="CR8" s="485"/>
      <c r="CS8" s="485"/>
    </row>
    <row r="9" spans="2:98" ht="9" customHeight="1" x14ac:dyDescent="0.2">
      <c r="B9" s="267"/>
      <c r="C9" s="267"/>
      <c r="D9" s="267"/>
      <c r="E9" s="267"/>
      <c r="F9" s="267"/>
      <c r="G9" s="267"/>
      <c r="H9" s="267"/>
      <c r="I9" s="267"/>
      <c r="J9" s="267"/>
      <c r="K9" s="267"/>
      <c r="L9" s="267"/>
      <c r="M9" s="267"/>
      <c r="N9" s="267"/>
      <c r="O9" s="267"/>
      <c r="P9" s="267"/>
      <c r="Q9" s="267"/>
      <c r="R9" s="267"/>
      <c r="S9" s="267"/>
      <c r="T9" s="267"/>
      <c r="U9" s="267"/>
      <c r="V9" s="267"/>
      <c r="W9" s="267"/>
      <c r="AA9" s="267"/>
      <c r="AB9" s="267"/>
      <c r="AC9" s="267"/>
      <c r="AD9" s="267"/>
      <c r="AE9" s="267"/>
      <c r="AF9" s="267"/>
      <c r="AG9" s="267"/>
      <c r="AH9" s="267"/>
      <c r="AI9" s="267"/>
      <c r="AJ9" s="267"/>
      <c r="AK9" s="267"/>
      <c r="AL9" s="267"/>
      <c r="AM9" s="267"/>
      <c r="AN9" s="267"/>
      <c r="AO9" s="267"/>
      <c r="AP9" s="267"/>
      <c r="AQ9" s="267"/>
      <c r="AR9" s="267"/>
      <c r="AS9" s="267"/>
      <c r="AT9" s="267"/>
      <c r="AU9" s="267"/>
      <c r="AX9" s="17"/>
      <c r="AZ9" s="267"/>
      <c r="BA9" s="267"/>
      <c r="BB9" s="267"/>
      <c r="BC9" s="267"/>
      <c r="BD9" s="267"/>
      <c r="BE9" s="267"/>
      <c r="BF9" s="267"/>
      <c r="BG9" s="267"/>
      <c r="BH9" s="267"/>
      <c r="BI9" s="267"/>
      <c r="BJ9" s="267"/>
      <c r="BK9" s="267"/>
      <c r="BL9" s="267"/>
      <c r="BM9" s="267"/>
      <c r="BN9" s="267"/>
      <c r="BO9" s="267"/>
      <c r="BP9" s="267"/>
      <c r="BQ9" s="267"/>
      <c r="BR9" s="267"/>
      <c r="BS9" s="267"/>
      <c r="BT9" s="267"/>
      <c r="BX9" s="267"/>
      <c r="BY9" s="267"/>
      <c r="BZ9" s="267"/>
      <c r="CA9" s="267"/>
      <c r="CB9" s="267"/>
      <c r="CC9" s="267"/>
      <c r="CD9" s="267"/>
      <c r="CE9" s="267"/>
      <c r="CF9" s="267"/>
      <c r="CG9" s="267"/>
      <c r="CH9" s="267"/>
      <c r="CI9" s="267"/>
      <c r="CJ9" s="267"/>
      <c r="CK9" s="267"/>
      <c r="CL9" s="267"/>
      <c r="CM9" s="267"/>
      <c r="CN9" s="267"/>
      <c r="CO9" s="267"/>
      <c r="CP9" s="267"/>
      <c r="CQ9" s="267"/>
    </row>
    <row r="10" spans="2:98" ht="8.1" customHeight="1" x14ac:dyDescent="0.2">
      <c r="B10" s="486" t="s">
        <v>7</v>
      </c>
      <c r="C10" s="486"/>
      <c r="D10" s="486"/>
      <c r="E10" s="486"/>
      <c r="F10" s="486"/>
      <c r="G10" s="486"/>
      <c r="H10" s="486"/>
      <c r="I10" s="486"/>
      <c r="J10" s="486"/>
      <c r="K10" s="486"/>
      <c r="L10" s="486"/>
      <c r="M10" s="155" t="s">
        <v>8</v>
      </c>
      <c r="N10" s="155"/>
      <c r="O10" s="155"/>
      <c r="P10" s="486" t="s">
        <v>9</v>
      </c>
      <c r="Q10" s="486"/>
      <c r="R10" s="486"/>
      <c r="S10" s="486"/>
      <c r="T10" s="486"/>
      <c r="U10" s="486"/>
      <c r="V10" s="486"/>
      <c r="W10" s="486"/>
      <c r="X10" s="3"/>
      <c r="Y10" s="3"/>
      <c r="Z10" s="18"/>
      <c r="AA10" s="280" t="s">
        <v>7</v>
      </c>
      <c r="AB10" s="280"/>
      <c r="AC10" s="280"/>
      <c r="AD10" s="280"/>
      <c r="AE10" s="280"/>
      <c r="AF10" s="280"/>
      <c r="AG10" s="280"/>
      <c r="AH10" s="280"/>
      <c r="AI10" s="280"/>
      <c r="AJ10" s="280"/>
      <c r="AK10" s="280"/>
      <c r="AL10" s="282" t="s">
        <v>8</v>
      </c>
      <c r="AM10" s="283"/>
      <c r="AN10" s="283"/>
      <c r="AO10" s="284"/>
      <c r="AP10" s="495"/>
      <c r="AQ10" s="496" t="s">
        <v>9</v>
      </c>
      <c r="AR10" s="496"/>
      <c r="AS10" s="496"/>
      <c r="AT10" s="496"/>
      <c r="AU10" s="496"/>
      <c r="AV10" s="496"/>
      <c r="AW10" s="496"/>
      <c r="AX10" s="19"/>
      <c r="AY10" s="20"/>
      <c r="AZ10" s="515" t="s">
        <v>7</v>
      </c>
      <c r="BA10" s="515"/>
      <c r="BB10" s="515"/>
      <c r="BC10" s="515"/>
      <c r="BD10" s="515"/>
      <c r="BE10" s="515"/>
      <c r="BF10" s="515"/>
      <c r="BG10" s="515"/>
      <c r="BH10" s="515"/>
      <c r="BI10" s="515"/>
      <c r="BJ10" s="515"/>
      <c r="BK10" s="194" t="s">
        <v>8</v>
      </c>
      <c r="BL10" s="194"/>
      <c r="BM10" s="194"/>
      <c r="BN10" s="515" t="s">
        <v>9</v>
      </c>
      <c r="BO10" s="515"/>
      <c r="BP10" s="515"/>
      <c r="BQ10" s="515"/>
      <c r="BR10" s="515"/>
      <c r="BS10" s="515"/>
      <c r="BT10" s="515"/>
      <c r="BU10" s="21"/>
      <c r="BV10" s="22"/>
      <c r="BW10" s="22"/>
      <c r="BX10" s="537" t="s">
        <v>7</v>
      </c>
      <c r="BY10" s="523"/>
      <c r="BZ10" s="523"/>
      <c r="CA10" s="523"/>
      <c r="CB10" s="523"/>
      <c r="CC10" s="523"/>
      <c r="CD10" s="523"/>
      <c r="CE10" s="523"/>
      <c r="CF10" s="523"/>
      <c r="CG10" s="538"/>
      <c r="CH10" s="268" t="s">
        <v>8</v>
      </c>
      <c r="CI10" s="269"/>
      <c r="CJ10" s="269"/>
      <c r="CK10" s="269"/>
      <c r="CL10" s="272"/>
      <c r="CM10" s="522" t="s">
        <v>9</v>
      </c>
      <c r="CN10" s="523"/>
      <c r="CO10" s="523"/>
      <c r="CP10" s="523"/>
      <c r="CQ10" s="523"/>
      <c r="CR10" s="523"/>
      <c r="CS10" s="524"/>
    </row>
    <row r="11" spans="2:98" ht="8.1" customHeight="1" x14ac:dyDescent="0.2">
      <c r="B11" s="486"/>
      <c r="C11" s="486"/>
      <c r="D11" s="486"/>
      <c r="E11" s="486"/>
      <c r="F11" s="486"/>
      <c r="G11" s="486"/>
      <c r="H11" s="486"/>
      <c r="I11" s="486"/>
      <c r="J11" s="486"/>
      <c r="K11" s="486"/>
      <c r="L11" s="486"/>
      <c r="M11" s="155"/>
      <c r="N11" s="155"/>
      <c r="O11" s="155"/>
      <c r="P11" s="486"/>
      <c r="Q11" s="486"/>
      <c r="R11" s="486"/>
      <c r="S11" s="486"/>
      <c r="T11" s="486"/>
      <c r="U11" s="486"/>
      <c r="V11" s="486"/>
      <c r="W11" s="486"/>
      <c r="X11" s="3"/>
      <c r="Y11" s="3"/>
      <c r="Z11" s="18"/>
      <c r="AA11" s="281"/>
      <c r="AB11" s="281"/>
      <c r="AC11" s="281"/>
      <c r="AD11" s="281"/>
      <c r="AE11" s="281"/>
      <c r="AF11" s="281"/>
      <c r="AG11" s="281"/>
      <c r="AH11" s="281"/>
      <c r="AI11" s="281"/>
      <c r="AJ11" s="281"/>
      <c r="AK11" s="281"/>
      <c r="AL11" s="285"/>
      <c r="AM11" s="286"/>
      <c r="AN11" s="286"/>
      <c r="AO11" s="287"/>
      <c r="AP11" s="497"/>
      <c r="AQ11" s="498"/>
      <c r="AR11" s="498"/>
      <c r="AS11" s="498"/>
      <c r="AT11" s="498"/>
      <c r="AU11" s="498"/>
      <c r="AV11" s="498"/>
      <c r="AW11" s="498"/>
      <c r="AX11" s="19"/>
      <c r="AZ11" s="515"/>
      <c r="BA11" s="515"/>
      <c r="BB11" s="515"/>
      <c r="BC11" s="515"/>
      <c r="BD11" s="515"/>
      <c r="BE11" s="515"/>
      <c r="BF11" s="515"/>
      <c r="BG11" s="515"/>
      <c r="BH11" s="515"/>
      <c r="BI11" s="515"/>
      <c r="BJ11" s="515"/>
      <c r="BK11" s="194"/>
      <c r="BL11" s="194"/>
      <c r="BM11" s="194"/>
      <c r="BN11" s="515"/>
      <c r="BO11" s="515"/>
      <c r="BP11" s="515"/>
      <c r="BQ11" s="515"/>
      <c r="BR11" s="515"/>
      <c r="BS11" s="515"/>
      <c r="BT11" s="515"/>
      <c r="BU11" s="21"/>
      <c r="BV11" s="22"/>
      <c r="BW11" s="22"/>
      <c r="BX11" s="539"/>
      <c r="BY11" s="526"/>
      <c r="BZ11" s="526"/>
      <c r="CA11" s="526"/>
      <c r="CB11" s="526"/>
      <c r="CC11" s="526"/>
      <c r="CD11" s="526"/>
      <c r="CE11" s="526"/>
      <c r="CF11" s="526"/>
      <c r="CG11" s="540"/>
      <c r="CH11" s="270"/>
      <c r="CI11" s="271"/>
      <c r="CJ11" s="271"/>
      <c r="CK11" s="271"/>
      <c r="CL11" s="273"/>
      <c r="CM11" s="525"/>
      <c r="CN11" s="526"/>
      <c r="CO11" s="526"/>
      <c r="CP11" s="526"/>
      <c r="CQ11" s="526"/>
      <c r="CR11" s="526"/>
      <c r="CS11" s="527"/>
    </row>
    <row r="12" spans="2:98" ht="8.1" customHeight="1" x14ac:dyDescent="0.2">
      <c r="B12" s="138"/>
      <c r="C12" s="138"/>
      <c r="D12" s="138"/>
      <c r="E12" s="138"/>
      <c r="F12" s="138"/>
      <c r="G12" s="138"/>
      <c r="H12" s="138"/>
      <c r="I12" s="138"/>
      <c r="J12" s="138"/>
      <c r="K12" s="138"/>
      <c r="L12" s="138"/>
      <c r="M12" s="139" t="s">
        <v>219</v>
      </c>
      <c r="N12" s="140"/>
      <c r="O12" s="140"/>
      <c r="P12" s="141">
        <f>ROUND(B12*M12,2)</f>
        <v>0</v>
      </c>
      <c r="Q12" s="142"/>
      <c r="R12" s="142"/>
      <c r="S12" s="142"/>
      <c r="T12" s="142"/>
      <c r="U12" s="142"/>
      <c r="V12" s="142"/>
      <c r="W12" s="142"/>
      <c r="X12" s="3"/>
      <c r="Y12" s="3"/>
      <c r="Z12" s="18"/>
      <c r="AA12" s="554"/>
      <c r="AB12" s="545"/>
      <c r="AC12" s="545"/>
      <c r="AD12" s="545"/>
      <c r="AE12" s="545"/>
      <c r="AF12" s="545"/>
      <c r="AG12" s="545"/>
      <c r="AH12" s="545"/>
      <c r="AI12" s="545"/>
      <c r="AJ12" s="545"/>
      <c r="AK12" s="545"/>
      <c r="AL12" s="545"/>
      <c r="AM12" s="545"/>
      <c r="AN12" s="545"/>
      <c r="AO12" s="545"/>
      <c r="AP12" s="545"/>
      <c r="AQ12" s="545"/>
      <c r="AR12" s="545"/>
      <c r="AS12" s="545"/>
      <c r="AT12" s="545"/>
      <c r="AU12" s="545"/>
      <c r="AV12" s="545"/>
      <c r="AW12" s="545"/>
      <c r="AX12" s="19"/>
      <c r="AZ12" s="138"/>
      <c r="BA12" s="138"/>
      <c r="BB12" s="138"/>
      <c r="BC12" s="138"/>
      <c r="BD12" s="138"/>
      <c r="BE12" s="138"/>
      <c r="BF12" s="138"/>
      <c r="BG12" s="138"/>
      <c r="BH12" s="138"/>
      <c r="BI12" s="138"/>
      <c r="BJ12" s="138"/>
      <c r="BK12" s="139" t="s">
        <v>219</v>
      </c>
      <c r="BL12" s="140"/>
      <c r="BM12" s="140"/>
      <c r="BN12" s="143" t="s">
        <v>220</v>
      </c>
      <c r="BO12" s="144"/>
      <c r="BP12" s="144"/>
      <c r="BQ12" s="144"/>
      <c r="BR12" s="144"/>
      <c r="BS12" s="144"/>
      <c r="BT12" s="144"/>
      <c r="BU12" s="57"/>
      <c r="BV12" s="22"/>
      <c r="BW12" s="22"/>
      <c r="BX12" s="547"/>
      <c r="BY12" s="548"/>
      <c r="BZ12" s="548"/>
      <c r="CA12" s="548"/>
      <c r="CB12" s="548"/>
      <c r="CC12" s="548"/>
      <c r="CD12" s="548"/>
      <c r="CE12" s="548"/>
      <c r="CF12" s="548"/>
      <c r="CG12" s="548"/>
      <c r="CH12" s="548"/>
      <c r="CI12" s="548"/>
      <c r="CJ12" s="548"/>
      <c r="CK12" s="548"/>
      <c r="CL12" s="548"/>
      <c r="CM12" s="548"/>
      <c r="CN12" s="548"/>
      <c r="CO12" s="548"/>
      <c r="CP12" s="548"/>
      <c r="CQ12" s="548"/>
      <c r="CR12" s="548"/>
      <c r="CS12" s="549"/>
    </row>
    <row r="13" spans="2:98" ht="8.1" customHeight="1" x14ac:dyDescent="0.2">
      <c r="B13" s="138"/>
      <c r="C13" s="138"/>
      <c r="D13" s="138"/>
      <c r="E13" s="138"/>
      <c r="F13" s="138"/>
      <c r="G13" s="138"/>
      <c r="H13" s="138"/>
      <c r="I13" s="138"/>
      <c r="J13" s="138"/>
      <c r="K13" s="138"/>
      <c r="L13" s="138"/>
      <c r="M13" s="140"/>
      <c r="N13" s="140"/>
      <c r="O13" s="140"/>
      <c r="P13" s="142"/>
      <c r="Q13" s="142"/>
      <c r="R13" s="142"/>
      <c r="S13" s="142"/>
      <c r="T13" s="142"/>
      <c r="U13" s="142"/>
      <c r="V13" s="142"/>
      <c r="W13" s="142"/>
      <c r="X13" s="3"/>
      <c r="Y13" s="3"/>
      <c r="Z13" s="18"/>
      <c r="AA13" s="550"/>
      <c r="AB13" s="546"/>
      <c r="AC13" s="546"/>
      <c r="AD13" s="546"/>
      <c r="AE13" s="546"/>
      <c r="AF13" s="546"/>
      <c r="AG13" s="546"/>
      <c r="AH13" s="546"/>
      <c r="AI13" s="546"/>
      <c r="AJ13" s="546"/>
      <c r="AK13" s="546"/>
      <c r="AL13" s="546"/>
      <c r="AM13" s="546"/>
      <c r="AN13" s="546"/>
      <c r="AO13" s="546"/>
      <c r="AP13" s="546"/>
      <c r="AQ13" s="546"/>
      <c r="AR13" s="546"/>
      <c r="AS13" s="546"/>
      <c r="AT13" s="546"/>
      <c r="AU13" s="546"/>
      <c r="AV13" s="546"/>
      <c r="AW13" s="546"/>
      <c r="AX13" s="19"/>
      <c r="AZ13" s="138"/>
      <c r="BA13" s="138"/>
      <c r="BB13" s="138"/>
      <c r="BC13" s="138"/>
      <c r="BD13" s="138"/>
      <c r="BE13" s="138"/>
      <c r="BF13" s="138"/>
      <c r="BG13" s="138"/>
      <c r="BH13" s="138"/>
      <c r="BI13" s="138"/>
      <c r="BJ13" s="138"/>
      <c r="BK13" s="140"/>
      <c r="BL13" s="140"/>
      <c r="BM13" s="140"/>
      <c r="BN13" s="145"/>
      <c r="BO13" s="146"/>
      <c r="BP13" s="146"/>
      <c r="BQ13" s="146"/>
      <c r="BR13" s="146"/>
      <c r="BS13" s="146"/>
      <c r="BT13" s="146"/>
      <c r="BU13" s="57"/>
      <c r="BV13" s="22"/>
      <c r="BW13" s="22"/>
      <c r="BX13" s="550"/>
      <c r="BY13" s="546"/>
      <c r="BZ13" s="546"/>
      <c r="CA13" s="546"/>
      <c r="CB13" s="546"/>
      <c r="CC13" s="546"/>
      <c r="CD13" s="546"/>
      <c r="CE13" s="546"/>
      <c r="CF13" s="546"/>
      <c r="CG13" s="546"/>
      <c r="CH13" s="546"/>
      <c r="CI13" s="546"/>
      <c r="CJ13" s="546"/>
      <c r="CK13" s="546"/>
      <c r="CL13" s="546"/>
      <c r="CM13" s="546"/>
      <c r="CN13" s="546"/>
      <c r="CO13" s="546"/>
      <c r="CP13" s="546"/>
      <c r="CQ13" s="546"/>
      <c r="CR13" s="546"/>
      <c r="CS13" s="551"/>
    </row>
    <row r="14" spans="2:98" ht="6.6" customHeight="1" x14ac:dyDescent="0.2">
      <c r="B14" s="138"/>
      <c r="C14" s="138"/>
      <c r="D14" s="138"/>
      <c r="E14" s="138"/>
      <c r="F14" s="138"/>
      <c r="G14" s="138"/>
      <c r="H14" s="138"/>
      <c r="I14" s="138"/>
      <c r="J14" s="138"/>
      <c r="K14" s="138"/>
      <c r="L14" s="138"/>
      <c r="M14" s="139">
        <v>0.04</v>
      </c>
      <c r="N14" s="140"/>
      <c r="O14" s="140"/>
      <c r="P14" s="477">
        <f t="shared" ref="P14:P21" si="0">ROUND(B14*M14,2)</f>
        <v>0</v>
      </c>
      <c r="Q14" s="478"/>
      <c r="R14" s="478"/>
      <c r="S14" s="478"/>
      <c r="T14" s="478"/>
      <c r="U14" s="478"/>
      <c r="V14" s="478"/>
      <c r="W14" s="479"/>
      <c r="X14" s="55"/>
      <c r="Y14" s="55"/>
      <c r="Z14" s="18"/>
      <c r="AA14" s="274"/>
      <c r="AB14" s="274"/>
      <c r="AC14" s="274"/>
      <c r="AD14" s="274"/>
      <c r="AE14" s="274"/>
      <c r="AF14" s="274"/>
      <c r="AG14" s="274"/>
      <c r="AH14" s="274"/>
      <c r="AI14" s="274"/>
      <c r="AJ14" s="274"/>
      <c r="AK14" s="274"/>
      <c r="AL14" s="276">
        <v>0.04</v>
      </c>
      <c r="AM14" s="276"/>
      <c r="AN14" s="277"/>
      <c r="AO14" s="277"/>
      <c r="AP14" s="279">
        <f>ROUND(AA14*AL14,2)</f>
        <v>0</v>
      </c>
      <c r="AQ14" s="499"/>
      <c r="AR14" s="499"/>
      <c r="AS14" s="499"/>
      <c r="AT14" s="499"/>
      <c r="AU14" s="499"/>
      <c r="AV14" s="499"/>
      <c r="AW14" s="499"/>
      <c r="AX14" s="11"/>
      <c r="AZ14" s="144"/>
      <c r="BA14" s="144"/>
      <c r="BB14" s="144"/>
      <c r="BC14" s="144"/>
      <c r="BD14" s="144"/>
      <c r="BE14" s="144"/>
      <c r="BF14" s="144"/>
      <c r="BG14" s="144"/>
      <c r="BH14" s="144"/>
      <c r="BI14" s="144"/>
      <c r="BJ14" s="170"/>
      <c r="BK14" s="187">
        <v>0.04</v>
      </c>
      <c r="BL14" s="188"/>
      <c r="BM14" s="189"/>
      <c r="BN14" s="193">
        <f>ROUND(AZ14*BK14,2)</f>
        <v>0</v>
      </c>
      <c r="BO14" s="144"/>
      <c r="BP14" s="144"/>
      <c r="BQ14" s="144"/>
      <c r="BR14" s="144"/>
      <c r="BS14" s="144"/>
      <c r="BT14" s="144"/>
      <c r="BU14" s="57"/>
      <c r="BV14" s="22"/>
      <c r="BW14" s="22"/>
      <c r="BX14" s="137"/>
      <c r="BY14" s="122"/>
      <c r="BZ14" s="122"/>
      <c r="CA14" s="122"/>
      <c r="CB14" s="122"/>
      <c r="CC14" s="122"/>
      <c r="CD14" s="122"/>
      <c r="CE14" s="122"/>
      <c r="CF14" s="122"/>
      <c r="CG14" s="122"/>
      <c r="CH14" s="121">
        <v>0.04</v>
      </c>
      <c r="CI14" s="121"/>
      <c r="CJ14" s="121"/>
      <c r="CK14" s="121"/>
      <c r="CL14" s="121"/>
      <c r="CM14" s="122">
        <f>ROUND(BX14*CH14,2)</f>
        <v>0</v>
      </c>
      <c r="CN14" s="122"/>
      <c r="CO14" s="122"/>
      <c r="CP14" s="122"/>
      <c r="CQ14" s="122"/>
      <c r="CR14" s="122"/>
      <c r="CS14" s="123"/>
    </row>
    <row r="15" spans="2:98" ht="6.6" customHeight="1" x14ac:dyDescent="0.2">
      <c r="B15" s="138"/>
      <c r="C15" s="138"/>
      <c r="D15" s="138"/>
      <c r="E15" s="138"/>
      <c r="F15" s="138"/>
      <c r="G15" s="138"/>
      <c r="H15" s="138"/>
      <c r="I15" s="138"/>
      <c r="J15" s="138"/>
      <c r="K15" s="138"/>
      <c r="L15" s="138"/>
      <c r="M15" s="140"/>
      <c r="N15" s="140"/>
      <c r="O15" s="140"/>
      <c r="P15" s="480"/>
      <c r="Q15" s="481"/>
      <c r="R15" s="481"/>
      <c r="S15" s="481"/>
      <c r="T15" s="481"/>
      <c r="U15" s="481"/>
      <c r="V15" s="481"/>
      <c r="W15" s="482"/>
      <c r="X15" s="55"/>
      <c r="Y15" s="55"/>
      <c r="Z15" s="18"/>
      <c r="AA15" s="275"/>
      <c r="AB15" s="275"/>
      <c r="AC15" s="275"/>
      <c r="AD15" s="275"/>
      <c r="AE15" s="275"/>
      <c r="AF15" s="275"/>
      <c r="AG15" s="275"/>
      <c r="AH15" s="275"/>
      <c r="AI15" s="275"/>
      <c r="AJ15" s="275"/>
      <c r="AK15" s="275"/>
      <c r="AL15" s="278"/>
      <c r="AM15" s="278"/>
      <c r="AN15" s="278"/>
      <c r="AO15" s="278"/>
      <c r="AP15" s="499"/>
      <c r="AQ15" s="499"/>
      <c r="AR15" s="499"/>
      <c r="AS15" s="499"/>
      <c r="AT15" s="499"/>
      <c r="AU15" s="499"/>
      <c r="AV15" s="499"/>
      <c r="AW15" s="499"/>
      <c r="AX15" s="11"/>
      <c r="AZ15" s="146"/>
      <c r="BA15" s="146"/>
      <c r="BB15" s="146"/>
      <c r="BC15" s="146"/>
      <c r="BD15" s="146"/>
      <c r="BE15" s="146"/>
      <c r="BF15" s="146"/>
      <c r="BG15" s="146"/>
      <c r="BH15" s="146"/>
      <c r="BI15" s="146"/>
      <c r="BJ15" s="186"/>
      <c r="BK15" s="190"/>
      <c r="BL15" s="191"/>
      <c r="BM15" s="192"/>
      <c r="BN15" s="145"/>
      <c r="BO15" s="146"/>
      <c r="BP15" s="146"/>
      <c r="BQ15" s="146"/>
      <c r="BR15" s="146"/>
      <c r="BS15" s="146"/>
      <c r="BT15" s="146"/>
      <c r="BU15" s="57"/>
      <c r="BV15" s="22"/>
      <c r="BW15" s="22"/>
      <c r="BX15" s="137"/>
      <c r="BY15" s="122"/>
      <c r="BZ15" s="122"/>
      <c r="CA15" s="122"/>
      <c r="CB15" s="122"/>
      <c r="CC15" s="122"/>
      <c r="CD15" s="122"/>
      <c r="CE15" s="122"/>
      <c r="CF15" s="122"/>
      <c r="CG15" s="122"/>
      <c r="CH15" s="121"/>
      <c r="CI15" s="121"/>
      <c r="CJ15" s="121"/>
      <c r="CK15" s="121"/>
      <c r="CL15" s="121"/>
      <c r="CM15" s="122"/>
      <c r="CN15" s="122"/>
      <c r="CO15" s="122"/>
      <c r="CP15" s="122"/>
      <c r="CQ15" s="122"/>
      <c r="CR15" s="122"/>
      <c r="CS15" s="123"/>
    </row>
    <row r="16" spans="2:98" ht="6.6" customHeight="1" x14ac:dyDescent="0.2">
      <c r="B16" s="237"/>
      <c r="C16" s="238"/>
      <c r="D16" s="238"/>
      <c r="E16" s="238"/>
      <c r="F16" s="238"/>
      <c r="G16" s="238"/>
      <c r="H16" s="238"/>
      <c r="I16" s="238"/>
      <c r="J16" s="238"/>
      <c r="K16" s="238"/>
      <c r="L16" s="239"/>
      <c r="M16" s="243">
        <v>0.05</v>
      </c>
      <c r="N16" s="244"/>
      <c r="O16" s="245"/>
      <c r="P16" s="477">
        <f t="shared" ref="P16:P21" si="1">ROUND(B16*M16,2)</f>
        <v>0</v>
      </c>
      <c r="Q16" s="478"/>
      <c r="R16" s="478"/>
      <c r="S16" s="478"/>
      <c r="T16" s="478"/>
      <c r="U16" s="478"/>
      <c r="V16" s="478"/>
      <c r="W16" s="479"/>
      <c r="X16" s="55"/>
      <c r="Y16" s="55"/>
      <c r="Z16" s="18"/>
      <c r="AA16" s="464"/>
      <c r="AB16" s="465"/>
      <c r="AC16" s="465"/>
      <c r="AD16" s="465"/>
      <c r="AE16" s="465"/>
      <c r="AF16" s="465"/>
      <c r="AG16" s="465"/>
      <c r="AH16" s="465"/>
      <c r="AI16" s="465"/>
      <c r="AJ16" s="465"/>
      <c r="AK16" s="465"/>
      <c r="AL16" s="465"/>
      <c r="AM16" s="465"/>
      <c r="AN16" s="465"/>
      <c r="AO16" s="465"/>
      <c r="AP16" s="465"/>
      <c r="AQ16" s="465"/>
      <c r="AR16" s="465"/>
      <c r="AS16" s="465"/>
      <c r="AT16" s="465"/>
      <c r="AU16" s="465"/>
      <c r="AV16" s="465"/>
      <c r="AW16" s="466"/>
      <c r="AX16" s="11"/>
      <c r="AZ16" s="237"/>
      <c r="BA16" s="238"/>
      <c r="BB16" s="238"/>
      <c r="BC16" s="238"/>
      <c r="BD16" s="238"/>
      <c r="BE16" s="238"/>
      <c r="BF16" s="238"/>
      <c r="BG16" s="238"/>
      <c r="BH16" s="238"/>
      <c r="BI16" s="238"/>
      <c r="BJ16" s="239"/>
      <c r="BK16" s="243">
        <v>0.05</v>
      </c>
      <c r="BL16" s="244"/>
      <c r="BM16" s="245"/>
      <c r="BN16" s="249">
        <f>ROUND(AZ16*BK16,2)</f>
        <v>0</v>
      </c>
      <c r="BO16" s="238"/>
      <c r="BP16" s="238"/>
      <c r="BQ16" s="238"/>
      <c r="BR16" s="238"/>
      <c r="BS16" s="238"/>
      <c r="BT16" s="250"/>
      <c r="BU16" s="57"/>
      <c r="BV16" s="22"/>
      <c r="BW16" s="552"/>
      <c r="BX16" s="552"/>
      <c r="BY16" s="552"/>
      <c r="BZ16" s="552"/>
      <c r="CA16" s="552"/>
      <c r="CB16" s="552"/>
      <c r="CC16" s="552"/>
      <c r="CD16" s="552"/>
      <c r="CE16" s="552"/>
      <c r="CF16" s="552"/>
      <c r="CG16" s="552"/>
      <c r="CH16" s="552"/>
      <c r="CI16" s="552"/>
      <c r="CJ16" s="552"/>
      <c r="CK16" s="552"/>
      <c r="CL16" s="552"/>
      <c r="CM16" s="552"/>
      <c r="CN16" s="552"/>
      <c r="CO16" s="552"/>
      <c r="CP16" s="552"/>
      <c r="CQ16" s="552"/>
      <c r="CR16" s="552"/>
      <c r="CS16" s="553"/>
    </row>
    <row r="17" spans="1:97" ht="6.6" customHeight="1" x14ac:dyDescent="0.2">
      <c r="B17" s="240"/>
      <c r="C17" s="241"/>
      <c r="D17" s="241"/>
      <c r="E17" s="241"/>
      <c r="F17" s="241"/>
      <c r="G17" s="241"/>
      <c r="H17" s="241"/>
      <c r="I17" s="241"/>
      <c r="J17" s="241"/>
      <c r="K17" s="241"/>
      <c r="L17" s="242"/>
      <c r="M17" s="246"/>
      <c r="N17" s="247"/>
      <c r="O17" s="248"/>
      <c r="P17" s="480"/>
      <c r="Q17" s="481"/>
      <c r="R17" s="481"/>
      <c r="S17" s="481"/>
      <c r="T17" s="481"/>
      <c r="U17" s="481"/>
      <c r="V17" s="481"/>
      <c r="W17" s="482"/>
      <c r="X17" s="55"/>
      <c r="Y17" s="55"/>
      <c r="Z17" s="18"/>
      <c r="AA17" s="467"/>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9"/>
      <c r="AX17" s="11"/>
      <c r="AZ17" s="240"/>
      <c r="BA17" s="241"/>
      <c r="BB17" s="241"/>
      <c r="BC17" s="241"/>
      <c r="BD17" s="241"/>
      <c r="BE17" s="241"/>
      <c r="BF17" s="241"/>
      <c r="BG17" s="241"/>
      <c r="BH17" s="241"/>
      <c r="BI17" s="241"/>
      <c r="BJ17" s="242"/>
      <c r="BK17" s="246"/>
      <c r="BL17" s="247"/>
      <c r="BM17" s="248"/>
      <c r="BN17" s="251"/>
      <c r="BO17" s="241"/>
      <c r="BP17" s="241"/>
      <c r="BQ17" s="241"/>
      <c r="BR17" s="241"/>
      <c r="BS17" s="241"/>
      <c r="BT17" s="252"/>
      <c r="BU17" s="57"/>
      <c r="BV17" s="22"/>
      <c r="BW17" s="552"/>
      <c r="BX17" s="552"/>
      <c r="BY17" s="552"/>
      <c r="BZ17" s="552"/>
      <c r="CA17" s="552"/>
      <c r="CB17" s="552"/>
      <c r="CC17" s="552"/>
      <c r="CD17" s="552"/>
      <c r="CE17" s="552"/>
      <c r="CF17" s="552"/>
      <c r="CG17" s="552"/>
      <c r="CH17" s="552"/>
      <c r="CI17" s="552"/>
      <c r="CJ17" s="552"/>
      <c r="CK17" s="552"/>
      <c r="CL17" s="552"/>
      <c r="CM17" s="552"/>
      <c r="CN17" s="552"/>
      <c r="CO17" s="552"/>
      <c r="CP17" s="552"/>
      <c r="CQ17" s="552"/>
      <c r="CR17" s="552"/>
      <c r="CS17" s="553"/>
    </row>
    <row r="18" spans="1:97" ht="6.6" customHeight="1" x14ac:dyDescent="0.2">
      <c r="B18" s="127"/>
      <c r="C18" s="128"/>
      <c r="D18" s="129"/>
      <c r="E18" s="129"/>
      <c r="F18" s="129"/>
      <c r="G18" s="129"/>
      <c r="H18" s="129"/>
      <c r="I18" s="129"/>
      <c r="J18" s="129"/>
      <c r="K18" s="129"/>
      <c r="L18" s="130"/>
      <c r="M18" s="231">
        <v>0.1</v>
      </c>
      <c r="N18" s="231"/>
      <c r="O18" s="232"/>
      <c r="P18" s="477">
        <f t="shared" ref="P18:P21" si="2">ROUND(B18*M18,2)</f>
        <v>0</v>
      </c>
      <c r="Q18" s="478"/>
      <c r="R18" s="478"/>
      <c r="S18" s="478"/>
      <c r="T18" s="478"/>
      <c r="U18" s="478"/>
      <c r="V18" s="478"/>
      <c r="W18" s="479"/>
      <c r="X18" s="55"/>
      <c r="Y18" s="55"/>
      <c r="Z18" s="18"/>
      <c r="AA18" s="274"/>
      <c r="AB18" s="274"/>
      <c r="AC18" s="274"/>
      <c r="AD18" s="274"/>
      <c r="AE18" s="274"/>
      <c r="AF18" s="274"/>
      <c r="AG18" s="274"/>
      <c r="AH18" s="274"/>
      <c r="AI18" s="274"/>
      <c r="AJ18" s="274"/>
      <c r="AK18" s="274"/>
      <c r="AL18" s="214">
        <v>0.1</v>
      </c>
      <c r="AM18" s="215"/>
      <c r="AN18" s="215"/>
      <c r="AO18" s="216"/>
      <c r="AP18" s="279">
        <f>ROUND(AA18*AL18,2)</f>
        <v>0</v>
      </c>
      <c r="AQ18" s="499"/>
      <c r="AR18" s="499"/>
      <c r="AS18" s="499"/>
      <c r="AT18" s="499"/>
      <c r="AU18" s="499"/>
      <c r="AV18" s="499"/>
      <c r="AW18" s="499"/>
      <c r="AX18" s="11"/>
      <c r="AZ18" s="127"/>
      <c r="BA18" s="128"/>
      <c r="BB18" s="129"/>
      <c r="BC18" s="129"/>
      <c r="BD18" s="129"/>
      <c r="BE18" s="129"/>
      <c r="BF18" s="129"/>
      <c r="BG18" s="129"/>
      <c r="BH18" s="129"/>
      <c r="BI18" s="129"/>
      <c r="BJ18" s="130"/>
      <c r="BK18" s="231">
        <v>0.1</v>
      </c>
      <c r="BL18" s="231"/>
      <c r="BM18" s="232"/>
      <c r="BN18" s="128">
        <f>ROUND(AZ18*BK18,2)</f>
        <v>0</v>
      </c>
      <c r="BO18" s="129"/>
      <c r="BP18" s="129"/>
      <c r="BQ18" s="129"/>
      <c r="BR18" s="129"/>
      <c r="BS18" s="129"/>
      <c r="BT18" s="135"/>
      <c r="BU18" s="57"/>
      <c r="BV18" s="22"/>
      <c r="BW18" s="22"/>
      <c r="BX18" s="237"/>
      <c r="BY18" s="238"/>
      <c r="BZ18" s="238"/>
      <c r="CA18" s="238"/>
      <c r="CB18" s="238"/>
      <c r="CC18" s="238"/>
      <c r="CD18" s="238"/>
      <c r="CE18" s="238"/>
      <c r="CF18" s="238"/>
      <c r="CG18" s="239"/>
      <c r="CH18" s="243">
        <v>0.1</v>
      </c>
      <c r="CI18" s="244"/>
      <c r="CJ18" s="244"/>
      <c r="CK18" s="244"/>
      <c r="CL18" s="245"/>
      <c r="CM18" s="249">
        <f>ROUND(BX18*CH18,2)</f>
        <v>0</v>
      </c>
      <c r="CN18" s="238"/>
      <c r="CO18" s="238"/>
      <c r="CP18" s="238"/>
      <c r="CQ18" s="238"/>
      <c r="CR18" s="238"/>
      <c r="CS18" s="250"/>
    </row>
    <row r="19" spans="1:97" ht="6.6" customHeight="1" x14ac:dyDescent="0.2">
      <c r="B19" s="131"/>
      <c r="C19" s="132"/>
      <c r="D19" s="133"/>
      <c r="E19" s="133"/>
      <c r="F19" s="133"/>
      <c r="G19" s="133"/>
      <c r="H19" s="133"/>
      <c r="I19" s="133"/>
      <c r="J19" s="133"/>
      <c r="K19" s="133"/>
      <c r="L19" s="134"/>
      <c r="M19" s="233"/>
      <c r="N19" s="233"/>
      <c r="O19" s="233"/>
      <c r="P19" s="480"/>
      <c r="Q19" s="481"/>
      <c r="R19" s="481"/>
      <c r="S19" s="481"/>
      <c r="T19" s="481"/>
      <c r="U19" s="481"/>
      <c r="V19" s="481"/>
      <c r="W19" s="482"/>
      <c r="X19" s="55"/>
      <c r="Y19" s="55"/>
      <c r="Z19" s="18"/>
      <c r="AA19" s="275"/>
      <c r="AB19" s="275"/>
      <c r="AC19" s="275"/>
      <c r="AD19" s="275"/>
      <c r="AE19" s="275"/>
      <c r="AF19" s="275"/>
      <c r="AG19" s="275"/>
      <c r="AH19" s="275"/>
      <c r="AI19" s="275"/>
      <c r="AJ19" s="275"/>
      <c r="AK19" s="275"/>
      <c r="AL19" s="217"/>
      <c r="AM19" s="462"/>
      <c r="AN19" s="462"/>
      <c r="AO19" s="218"/>
      <c r="AP19" s="499"/>
      <c r="AQ19" s="499"/>
      <c r="AR19" s="499"/>
      <c r="AS19" s="499"/>
      <c r="AT19" s="499"/>
      <c r="AU19" s="499"/>
      <c r="AV19" s="499"/>
      <c r="AW19" s="499"/>
      <c r="AX19" s="11"/>
      <c r="AZ19" s="131"/>
      <c r="BA19" s="132"/>
      <c r="BB19" s="133"/>
      <c r="BC19" s="133"/>
      <c r="BD19" s="133"/>
      <c r="BE19" s="133"/>
      <c r="BF19" s="133"/>
      <c r="BG19" s="133"/>
      <c r="BH19" s="133"/>
      <c r="BI19" s="133"/>
      <c r="BJ19" s="134"/>
      <c r="BK19" s="233"/>
      <c r="BL19" s="233"/>
      <c r="BM19" s="233"/>
      <c r="BN19" s="132"/>
      <c r="BO19" s="133"/>
      <c r="BP19" s="133"/>
      <c r="BQ19" s="133"/>
      <c r="BR19" s="133"/>
      <c r="BS19" s="133"/>
      <c r="BT19" s="136"/>
      <c r="BU19" s="57"/>
      <c r="BV19" s="22"/>
      <c r="BW19" s="22"/>
      <c r="BX19" s="240"/>
      <c r="BY19" s="241"/>
      <c r="BZ19" s="241"/>
      <c r="CA19" s="241"/>
      <c r="CB19" s="241"/>
      <c r="CC19" s="241"/>
      <c r="CD19" s="241"/>
      <c r="CE19" s="241"/>
      <c r="CF19" s="241"/>
      <c r="CG19" s="242"/>
      <c r="CH19" s="246"/>
      <c r="CI19" s="247"/>
      <c r="CJ19" s="247"/>
      <c r="CK19" s="247"/>
      <c r="CL19" s="248"/>
      <c r="CM19" s="251"/>
      <c r="CN19" s="241"/>
      <c r="CO19" s="241"/>
      <c r="CP19" s="241"/>
      <c r="CQ19" s="241"/>
      <c r="CR19" s="241"/>
      <c r="CS19" s="252"/>
    </row>
    <row r="20" spans="1:97" ht="6.6" customHeight="1" x14ac:dyDescent="0.2">
      <c r="B20" s="142"/>
      <c r="C20" s="142"/>
      <c r="D20" s="142"/>
      <c r="E20" s="142"/>
      <c r="F20" s="142"/>
      <c r="G20" s="142"/>
      <c r="H20" s="142"/>
      <c r="I20" s="142"/>
      <c r="J20" s="142"/>
      <c r="K20" s="142"/>
      <c r="L20" s="142"/>
      <c r="M20" s="288">
        <v>0.21</v>
      </c>
      <c r="N20" s="289"/>
      <c r="O20" s="289"/>
      <c r="P20" s="477">
        <f t="shared" ref="P20:P21" si="3">ROUND(B20*M20,2)</f>
        <v>0</v>
      </c>
      <c r="Q20" s="478"/>
      <c r="R20" s="478"/>
      <c r="S20" s="478"/>
      <c r="T20" s="478"/>
      <c r="U20" s="478"/>
      <c r="V20" s="478"/>
      <c r="W20" s="479"/>
      <c r="X20" s="55"/>
      <c r="Y20" s="55"/>
      <c r="Z20" s="18"/>
      <c r="AA20" s="274"/>
      <c r="AB20" s="274"/>
      <c r="AC20" s="274"/>
      <c r="AD20" s="274"/>
      <c r="AE20" s="274"/>
      <c r="AF20" s="274"/>
      <c r="AG20" s="274"/>
      <c r="AH20" s="274"/>
      <c r="AI20" s="274"/>
      <c r="AJ20" s="274"/>
      <c r="AK20" s="274"/>
      <c r="AL20" s="276">
        <v>0.21</v>
      </c>
      <c r="AM20" s="276"/>
      <c r="AN20" s="277"/>
      <c r="AO20" s="277"/>
      <c r="AP20" s="279">
        <f>ROUND(AA20*AL20,2)</f>
        <v>0</v>
      </c>
      <c r="AQ20" s="279"/>
      <c r="AR20" s="279"/>
      <c r="AS20" s="279"/>
      <c r="AT20" s="279"/>
      <c r="AU20" s="279"/>
      <c r="AV20" s="279"/>
      <c r="AW20" s="499"/>
      <c r="AX20" s="11"/>
      <c r="AZ20" s="168"/>
      <c r="BA20" s="168"/>
      <c r="BB20" s="168"/>
      <c r="BC20" s="168"/>
      <c r="BD20" s="168"/>
      <c r="BE20" s="168"/>
      <c r="BF20" s="168"/>
      <c r="BG20" s="168"/>
      <c r="BH20" s="168"/>
      <c r="BI20" s="168"/>
      <c r="BJ20" s="169"/>
      <c r="BK20" s="219">
        <v>0.21</v>
      </c>
      <c r="BL20" s="220"/>
      <c r="BM20" s="221"/>
      <c r="BN20" s="224">
        <f>ROUND(AZ20*BK20,2)</f>
        <v>0</v>
      </c>
      <c r="BO20" s="168"/>
      <c r="BP20" s="168"/>
      <c r="BQ20" s="168"/>
      <c r="BR20" s="168"/>
      <c r="BS20" s="168"/>
      <c r="BT20" s="168"/>
      <c r="BU20" s="57"/>
      <c r="BV20" s="22"/>
      <c r="BW20" s="22"/>
      <c r="BX20" s="137"/>
      <c r="BY20" s="122"/>
      <c r="BZ20" s="122"/>
      <c r="CA20" s="122"/>
      <c r="CB20" s="122"/>
      <c r="CC20" s="122"/>
      <c r="CD20" s="122"/>
      <c r="CE20" s="122"/>
      <c r="CF20" s="122"/>
      <c r="CG20" s="122"/>
      <c r="CH20" s="121">
        <v>0.21</v>
      </c>
      <c r="CI20" s="121"/>
      <c r="CJ20" s="121"/>
      <c r="CK20" s="121"/>
      <c r="CL20" s="121"/>
      <c r="CM20" s="122">
        <f>ROUND(BX20*CH20,2)</f>
        <v>0</v>
      </c>
      <c r="CN20" s="122"/>
      <c r="CO20" s="122"/>
      <c r="CP20" s="122"/>
      <c r="CQ20" s="122"/>
      <c r="CR20" s="122"/>
      <c r="CS20" s="123"/>
    </row>
    <row r="21" spans="1:97" ht="6.6" customHeight="1" x14ac:dyDescent="0.2">
      <c r="B21" s="142"/>
      <c r="C21" s="142"/>
      <c r="D21" s="142"/>
      <c r="E21" s="142"/>
      <c r="F21" s="142"/>
      <c r="G21" s="142"/>
      <c r="H21" s="142"/>
      <c r="I21" s="142"/>
      <c r="J21" s="142"/>
      <c r="K21" s="142"/>
      <c r="L21" s="142"/>
      <c r="M21" s="289"/>
      <c r="N21" s="289"/>
      <c r="O21" s="289"/>
      <c r="P21" s="480"/>
      <c r="Q21" s="481"/>
      <c r="R21" s="481"/>
      <c r="S21" s="481"/>
      <c r="T21" s="481"/>
      <c r="U21" s="481"/>
      <c r="V21" s="481"/>
      <c r="W21" s="482"/>
      <c r="X21" s="55"/>
      <c r="Y21" s="55"/>
      <c r="Z21" s="18"/>
      <c r="AA21" s="290"/>
      <c r="AB21" s="290"/>
      <c r="AC21" s="290"/>
      <c r="AD21" s="290"/>
      <c r="AE21" s="290"/>
      <c r="AF21" s="290"/>
      <c r="AG21" s="290"/>
      <c r="AH21" s="290"/>
      <c r="AI21" s="290"/>
      <c r="AJ21" s="290"/>
      <c r="AK21" s="290"/>
      <c r="AL21" s="291"/>
      <c r="AM21" s="291"/>
      <c r="AN21" s="291"/>
      <c r="AO21" s="291"/>
      <c r="AP21" s="292"/>
      <c r="AQ21" s="292"/>
      <c r="AR21" s="292"/>
      <c r="AS21" s="292"/>
      <c r="AT21" s="292"/>
      <c r="AU21" s="292"/>
      <c r="AV21" s="292"/>
      <c r="AW21" s="500"/>
      <c r="AX21" s="11"/>
      <c r="AZ21" s="144"/>
      <c r="BA21" s="144"/>
      <c r="BB21" s="144"/>
      <c r="BC21" s="144"/>
      <c r="BD21" s="144"/>
      <c r="BE21" s="144"/>
      <c r="BF21" s="144"/>
      <c r="BG21" s="144"/>
      <c r="BH21" s="144"/>
      <c r="BI21" s="144"/>
      <c r="BJ21" s="170"/>
      <c r="BK21" s="222"/>
      <c r="BL21" s="223"/>
      <c r="BM21" s="189"/>
      <c r="BN21" s="193"/>
      <c r="BO21" s="144"/>
      <c r="BP21" s="144"/>
      <c r="BQ21" s="144"/>
      <c r="BR21" s="144"/>
      <c r="BS21" s="144"/>
      <c r="BT21" s="144"/>
      <c r="BU21" s="57"/>
      <c r="BV21" s="22"/>
      <c r="BW21" s="22"/>
      <c r="BX21" s="127"/>
      <c r="BY21" s="129"/>
      <c r="BZ21" s="129"/>
      <c r="CA21" s="129"/>
      <c r="CB21" s="129"/>
      <c r="CC21" s="129"/>
      <c r="CD21" s="129"/>
      <c r="CE21" s="129"/>
      <c r="CF21" s="129"/>
      <c r="CG21" s="129"/>
      <c r="CH21" s="231"/>
      <c r="CI21" s="231"/>
      <c r="CJ21" s="231"/>
      <c r="CK21" s="231"/>
      <c r="CL21" s="231"/>
      <c r="CM21" s="129"/>
      <c r="CN21" s="129"/>
      <c r="CO21" s="129"/>
      <c r="CP21" s="129"/>
      <c r="CQ21" s="129"/>
      <c r="CR21" s="129"/>
      <c r="CS21" s="135"/>
    </row>
    <row r="22" spans="1:97" ht="3" customHeight="1" x14ac:dyDescent="0.2">
      <c r="AL22" s="23"/>
      <c r="AM22" s="23"/>
      <c r="AN22" s="23"/>
      <c r="AO22" s="23"/>
      <c r="AX22" s="24"/>
    </row>
    <row r="23" spans="1:97" ht="6.95" customHeight="1" x14ac:dyDescent="0.2">
      <c r="A23" s="2"/>
      <c r="B23" s="197" t="s">
        <v>163</v>
      </c>
      <c r="C23" s="197"/>
      <c r="D23" s="197"/>
      <c r="E23" s="197"/>
      <c r="F23" s="197"/>
      <c r="G23" s="197"/>
      <c r="H23" s="197"/>
      <c r="I23" s="197"/>
      <c r="J23" s="197"/>
      <c r="K23" s="197"/>
      <c r="L23" s="197"/>
      <c r="M23" s="197"/>
      <c r="N23" s="197"/>
      <c r="O23" s="197"/>
      <c r="P23" s="197"/>
      <c r="Q23" s="197"/>
      <c r="R23" s="197"/>
      <c r="S23" s="197"/>
      <c r="T23" s="197"/>
      <c r="U23" s="197"/>
      <c r="V23" s="485" t="s">
        <v>127</v>
      </c>
      <c r="W23" s="485"/>
      <c r="X23" s="54"/>
      <c r="Y23" s="54"/>
      <c r="AA23" s="197" t="s">
        <v>164</v>
      </c>
      <c r="AB23" s="197"/>
      <c r="AC23" s="197"/>
      <c r="AD23" s="197"/>
      <c r="AE23" s="197"/>
      <c r="AF23" s="197"/>
      <c r="AG23" s="197"/>
      <c r="AH23" s="197"/>
      <c r="AI23" s="197"/>
      <c r="AJ23" s="197"/>
      <c r="AK23" s="197"/>
      <c r="AL23" s="197"/>
      <c r="AM23" s="197"/>
      <c r="AN23" s="197"/>
      <c r="AO23" s="197"/>
      <c r="AP23" s="197"/>
      <c r="AQ23" s="197"/>
      <c r="AR23" s="197"/>
      <c r="AS23" s="197"/>
      <c r="AT23" s="197"/>
      <c r="AU23" s="197"/>
      <c r="AV23" s="485" t="s">
        <v>127</v>
      </c>
      <c r="AW23" s="485"/>
      <c r="AX23" s="24"/>
      <c r="AZ23" s="253" t="s">
        <v>205</v>
      </c>
      <c r="BA23" s="253"/>
      <c r="BB23" s="253"/>
      <c r="BC23" s="253"/>
      <c r="BD23" s="253"/>
      <c r="BE23" s="253"/>
      <c r="BF23" s="253"/>
      <c r="BG23" s="253"/>
      <c r="BH23" s="253"/>
      <c r="BI23" s="253"/>
      <c r="BJ23" s="253"/>
      <c r="BK23" s="253"/>
      <c r="BL23" s="253"/>
      <c r="BM23" s="253"/>
      <c r="BN23" s="253"/>
      <c r="BO23" s="253"/>
      <c r="BP23" s="253"/>
      <c r="BQ23" s="253"/>
      <c r="BR23" s="253"/>
      <c r="BS23" s="253"/>
      <c r="BT23" s="485" t="s">
        <v>127</v>
      </c>
      <c r="BX23" s="253" t="s">
        <v>206</v>
      </c>
      <c r="BY23" s="253"/>
      <c r="BZ23" s="253"/>
      <c r="CA23" s="253"/>
      <c r="CB23" s="253"/>
      <c r="CC23" s="253"/>
      <c r="CD23" s="253"/>
      <c r="CE23" s="253"/>
      <c r="CF23" s="253"/>
      <c r="CG23" s="253"/>
      <c r="CH23" s="253"/>
      <c r="CI23" s="253"/>
      <c r="CJ23" s="253"/>
      <c r="CK23" s="253"/>
      <c r="CL23" s="253"/>
      <c r="CM23" s="253"/>
      <c r="CN23" s="253"/>
      <c r="CO23" s="253"/>
      <c r="CR23" s="485" t="s">
        <v>127</v>
      </c>
      <c r="CS23" s="485"/>
    </row>
    <row r="24" spans="1:97" ht="6.95" customHeight="1" x14ac:dyDescent="0.2">
      <c r="B24" s="197"/>
      <c r="C24" s="197"/>
      <c r="D24" s="197"/>
      <c r="E24" s="197"/>
      <c r="F24" s="197"/>
      <c r="G24" s="197"/>
      <c r="H24" s="197"/>
      <c r="I24" s="197"/>
      <c r="J24" s="197"/>
      <c r="K24" s="197"/>
      <c r="L24" s="197"/>
      <c r="M24" s="197"/>
      <c r="N24" s="197"/>
      <c r="O24" s="197"/>
      <c r="P24" s="197"/>
      <c r="Q24" s="197"/>
      <c r="R24" s="197"/>
      <c r="S24" s="197"/>
      <c r="T24" s="197"/>
      <c r="U24" s="197"/>
      <c r="V24" s="485"/>
      <c r="W24" s="485"/>
      <c r="X24" s="54"/>
      <c r="Y24" s="54"/>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485"/>
      <c r="AW24" s="485"/>
      <c r="AX24" s="24"/>
      <c r="AZ24" s="253"/>
      <c r="BA24" s="253"/>
      <c r="BB24" s="253"/>
      <c r="BC24" s="253"/>
      <c r="BD24" s="253"/>
      <c r="BE24" s="253"/>
      <c r="BF24" s="253"/>
      <c r="BG24" s="253"/>
      <c r="BH24" s="253"/>
      <c r="BI24" s="253"/>
      <c r="BJ24" s="253"/>
      <c r="BK24" s="253"/>
      <c r="BL24" s="253"/>
      <c r="BM24" s="253"/>
      <c r="BN24" s="253"/>
      <c r="BO24" s="253"/>
      <c r="BP24" s="253"/>
      <c r="BQ24" s="253"/>
      <c r="BR24" s="253"/>
      <c r="BS24" s="253"/>
      <c r="BT24" s="485"/>
      <c r="BX24" s="253"/>
      <c r="BY24" s="253"/>
      <c r="BZ24" s="253"/>
      <c r="CA24" s="253"/>
      <c r="CB24" s="253"/>
      <c r="CC24" s="253"/>
      <c r="CD24" s="253"/>
      <c r="CE24" s="253"/>
      <c r="CF24" s="253"/>
      <c r="CG24" s="253"/>
      <c r="CH24" s="253"/>
      <c r="CI24" s="253"/>
      <c r="CJ24" s="253"/>
      <c r="CK24" s="253"/>
      <c r="CL24" s="253"/>
      <c r="CM24" s="253"/>
      <c r="CN24" s="253"/>
      <c r="CO24" s="253"/>
      <c r="CR24" s="485"/>
      <c r="CS24" s="485"/>
    </row>
    <row r="25" spans="1:97" ht="8.1" customHeight="1" x14ac:dyDescent="0.2">
      <c r="B25" s="235"/>
      <c r="C25" s="235"/>
      <c r="D25" s="235"/>
      <c r="E25" s="235"/>
      <c r="F25" s="235"/>
      <c r="G25" s="235"/>
      <c r="H25" s="235"/>
      <c r="I25" s="235"/>
      <c r="J25" s="235"/>
      <c r="K25" s="235"/>
      <c r="L25" s="235"/>
      <c r="M25" s="235"/>
      <c r="N25" s="235"/>
      <c r="AA25" s="267"/>
      <c r="AB25" s="267"/>
      <c r="AC25" s="267"/>
      <c r="AD25" s="267"/>
      <c r="AE25" s="267"/>
      <c r="AF25" s="267"/>
      <c r="AG25" s="267"/>
      <c r="AH25" s="267"/>
      <c r="AI25" s="267"/>
      <c r="AJ25" s="267"/>
      <c r="AK25" s="267"/>
      <c r="AL25" s="267"/>
      <c r="AM25" s="267"/>
      <c r="AN25" s="267"/>
      <c r="AO25" s="267"/>
      <c r="AP25" s="267"/>
      <c r="AQ25" s="267"/>
      <c r="AR25" s="267"/>
      <c r="AS25" s="267"/>
      <c r="AT25" s="267"/>
      <c r="AX25" s="24"/>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25"/>
      <c r="BV25" s="25"/>
      <c r="BW25" s="25"/>
      <c r="BX25" s="293"/>
      <c r="BY25" s="293"/>
      <c r="BZ25" s="293"/>
      <c r="CA25" s="293"/>
      <c r="CB25" s="293"/>
      <c r="CC25" s="293"/>
      <c r="CD25" s="293"/>
      <c r="CE25" s="293"/>
      <c r="CF25" s="293"/>
      <c r="CG25" s="293"/>
      <c r="CH25" s="293"/>
      <c r="CI25" s="293"/>
      <c r="CJ25" s="293"/>
      <c r="CK25" s="293"/>
      <c r="CL25" s="293"/>
      <c r="CM25" s="528"/>
      <c r="CN25" s="528"/>
      <c r="CO25" s="528"/>
      <c r="CP25" s="528"/>
      <c r="CQ25" s="528"/>
      <c r="CR25" s="528"/>
      <c r="CS25" s="528"/>
    </row>
    <row r="26" spans="1:97" ht="8.1" customHeight="1" x14ac:dyDescent="0.2">
      <c r="B26" s="486" t="s">
        <v>7</v>
      </c>
      <c r="C26" s="486"/>
      <c r="D26" s="486"/>
      <c r="E26" s="486"/>
      <c r="F26" s="486"/>
      <c r="G26" s="486"/>
      <c r="H26" s="486"/>
      <c r="I26" s="486"/>
      <c r="J26" s="486"/>
      <c r="K26" s="486"/>
      <c r="L26" s="486"/>
      <c r="M26" s="155" t="s">
        <v>8</v>
      </c>
      <c r="N26" s="155"/>
      <c r="O26" s="155"/>
      <c r="P26" s="486" t="s">
        <v>9</v>
      </c>
      <c r="Q26" s="486"/>
      <c r="R26" s="486"/>
      <c r="S26" s="486"/>
      <c r="T26" s="486"/>
      <c r="U26" s="486"/>
      <c r="V26" s="486"/>
      <c r="W26" s="486"/>
      <c r="Z26" s="22"/>
      <c r="AA26" s="155" t="s">
        <v>7</v>
      </c>
      <c r="AB26" s="155"/>
      <c r="AC26" s="155"/>
      <c r="AD26" s="155"/>
      <c r="AE26" s="155"/>
      <c r="AF26" s="155"/>
      <c r="AG26" s="155"/>
      <c r="AH26" s="155"/>
      <c r="AI26" s="155"/>
      <c r="AJ26" s="155"/>
      <c r="AK26" s="155"/>
      <c r="AL26" s="282" t="s">
        <v>8</v>
      </c>
      <c r="AM26" s="283"/>
      <c r="AN26" s="283"/>
      <c r="AO26" s="284"/>
      <c r="AP26" s="501"/>
      <c r="AQ26" s="486" t="s">
        <v>9</v>
      </c>
      <c r="AR26" s="486"/>
      <c r="AS26" s="486"/>
      <c r="AT26" s="486"/>
      <c r="AU26" s="486"/>
      <c r="AV26" s="486"/>
      <c r="AW26" s="486"/>
      <c r="AX26" s="19"/>
      <c r="AZ26" s="515" t="s">
        <v>7</v>
      </c>
      <c r="BA26" s="515"/>
      <c r="BB26" s="515"/>
      <c r="BC26" s="515"/>
      <c r="BD26" s="515"/>
      <c r="BE26" s="515"/>
      <c r="BF26" s="515"/>
      <c r="BG26" s="515"/>
      <c r="BH26" s="515"/>
      <c r="BI26" s="515"/>
      <c r="BJ26" s="515"/>
      <c r="BK26" s="194" t="s">
        <v>8</v>
      </c>
      <c r="BL26" s="194"/>
      <c r="BM26" s="194"/>
      <c r="BN26" s="515" t="s">
        <v>9</v>
      </c>
      <c r="BO26" s="515"/>
      <c r="BP26" s="515"/>
      <c r="BQ26" s="515"/>
      <c r="BR26" s="515"/>
      <c r="BS26" s="515"/>
      <c r="BT26" s="515"/>
      <c r="BU26" s="21"/>
      <c r="BV26" s="22"/>
      <c r="BW26" s="22"/>
      <c r="BX26" s="537" t="s">
        <v>7</v>
      </c>
      <c r="BY26" s="523"/>
      <c r="BZ26" s="523"/>
      <c r="CA26" s="523"/>
      <c r="CB26" s="523"/>
      <c r="CC26" s="523"/>
      <c r="CD26" s="523"/>
      <c r="CE26" s="523"/>
      <c r="CF26" s="523"/>
      <c r="CG26" s="538"/>
      <c r="CH26" s="268" t="s">
        <v>8</v>
      </c>
      <c r="CI26" s="269"/>
      <c r="CJ26" s="269"/>
      <c r="CK26" s="269"/>
      <c r="CL26" s="272"/>
      <c r="CM26" s="522" t="s">
        <v>9</v>
      </c>
      <c r="CN26" s="523"/>
      <c r="CO26" s="523"/>
      <c r="CP26" s="523"/>
      <c r="CQ26" s="523"/>
      <c r="CR26" s="523"/>
      <c r="CS26" s="524"/>
    </row>
    <row r="27" spans="1:97" ht="8.1" customHeight="1" x14ac:dyDescent="0.2">
      <c r="B27" s="486"/>
      <c r="C27" s="486"/>
      <c r="D27" s="486"/>
      <c r="E27" s="486"/>
      <c r="F27" s="486"/>
      <c r="G27" s="486"/>
      <c r="H27" s="486"/>
      <c r="I27" s="486"/>
      <c r="J27" s="486"/>
      <c r="K27" s="486"/>
      <c r="L27" s="486"/>
      <c r="M27" s="155"/>
      <c r="N27" s="155"/>
      <c r="O27" s="155"/>
      <c r="P27" s="486"/>
      <c r="Q27" s="486"/>
      <c r="R27" s="486"/>
      <c r="S27" s="486"/>
      <c r="T27" s="486"/>
      <c r="U27" s="486"/>
      <c r="V27" s="486"/>
      <c r="W27" s="486"/>
      <c r="X27" s="56"/>
      <c r="Y27" s="56"/>
      <c r="Z27" s="22"/>
      <c r="AA27" s="155"/>
      <c r="AB27" s="155"/>
      <c r="AC27" s="155"/>
      <c r="AD27" s="155"/>
      <c r="AE27" s="155"/>
      <c r="AF27" s="155"/>
      <c r="AG27" s="155"/>
      <c r="AH27" s="155"/>
      <c r="AI27" s="155"/>
      <c r="AJ27" s="155"/>
      <c r="AK27" s="155"/>
      <c r="AL27" s="285"/>
      <c r="AM27" s="286"/>
      <c r="AN27" s="286"/>
      <c r="AO27" s="287"/>
      <c r="AP27" s="501"/>
      <c r="AQ27" s="486"/>
      <c r="AR27" s="486"/>
      <c r="AS27" s="486"/>
      <c r="AT27" s="486"/>
      <c r="AU27" s="486"/>
      <c r="AV27" s="486"/>
      <c r="AW27" s="486"/>
      <c r="AX27" s="19"/>
      <c r="AZ27" s="515"/>
      <c r="BA27" s="515"/>
      <c r="BB27" s="515"/>
      <c r="BC27" s="515"/>
      <c r="BD27" s="515"/>
      <c r="BE27" s="515"/>
      <c r="BF27" s="515"/>
      <c r="BG27" s="515"/>
      <c r="BH27" s="515"/>
      <c r="BI27" s="515"/>
      <c r="BJ27" s="515"/>
      <c r="BK27" s="194"/>
      <c r="BL27" s="194"/>
      <c r="BM27" s="194"/>
      <c r="BN27" s="515"/>
      <c r="BO27" s="515"/>
      <c r="BP27" s="515"/>
      <c r="BQ27" s="515"/>
      <c r="BR27" s="515"/>
      <c r="BS27" s="515"/>
      <c r="BT27" s="515"/>
      <c r="BU27" s="21"/>
      <c r="BV27" s="22"/>
      <c r="BW27" s="22"/>
      <c r="BX27" s="539"/>
      <c r="BY27" s="526"/>
      <c r="BZ27" s="526"/>
      <c r="CA27" s="526"/>
      <c r="CB27" s="526"/>
      <c r="CC27" s="526"/>
      <c r="CD27" s="526"/>
      <c r="CE27" s="526"/>
      <c r="CF27" s="526"/>
      <c r="CG27" s="540"/>
      <c r="CH27" s="270"/>
      <c r="CI27" s="271"/>
      <c r="CJ27" s="271"/>
      <c r="CK27" s="271"/>
      <c r="CL27" s="273"/>
      <c r="CM27" s="525"/>
      <c r="CN27" s="526"/>
      <c r="CO27" s="526"/>
      <c r="CP27" s="526"/>
      <c r="CQ27" s="526"/>
      <c r="CR27" s="526"/>
      <c r="CS27" s="527"/>
    </row>
    <row r="28" spans="1:97" ht="6.6" customHeight="1" x14ac:dyDescent="0.2">
      <c r="B28" s="195">
        <f>AZ28</f>
        <v>0</v>
      </c>
      <c r="C28" s="195"/>
      <c r="D28" s="195"/>
      <c r="E28" s="195"/>
      <c r="F28" s="195"/>
      <c r="G28" s="195"/>
      <c r="H28" s="195"/>
      <c r="I28" s="195"/>
      <c r="J28" s="195"/>
      <c r="K28" s="195"/>
      <c r="L28" s="195"/>
      <c r="M28" s="125" t="s">
        <v>219</v>
      </c>
      <c r="N28" s="126"/>
      <c r="O28" s="126"/>
      <c r="P28" s="124">
        <f>BN28</f>
        <v>0</v>
      </c>
      <c r="Q28" s="124"/>
      <c r="R28" s="124"/>
      <c r="S28" s="124"/>
      <c r="T28" s="124"/>
      <c r="U28" s="124"/>
      <c r="V28" s="124"/>
      <c r="W28" s="124"/>
      <c r="X28" s="57"/>
      <c r="Y28" s="57"/>
      <c r="Z28" s="22"/>
      <c r="AA28" s="124">
        <f>BX28</f>
        <v>0</v>
      </c>
      <c r="AB28" s="124"/>
      <c r="AC28" s="124"/>
      <c r="AD28" s="124"/>
      <c r="AE28" s="124"/>
      <c r="AF28" s="124"/>
      <c r="AG28" s="124"/>
      <c r="AH28" s="124"/>
      <c r="AI28" s="124"/>
      <c r="AJ28" s="124"/>
      <c r="AK28" s="124"/>
      <c r="AL28" s="125"/>
      <c r="AM28" s="125"/>
      <c r="AN28" s="126"/>
      <c r="AO28" s="126"/>
      <c r="AP28" s="124">
        <f>AA28*AL28</f>
        <v>0</v>
      </c>
      <c r="AQ28" s="502"/>
      <c r="AR28" s="502"/>
      <c r="AS28" s="502"/>
      <c r="AT28" s="502"/>
      <c r="AU28" s="502"/>
      <c r="AV28" s="502"/>
      <c r="AW28" s="502"/>
      <c r="AX28" s="11"/>
      <c r="AZ28" s="144"/>
      <c r="BA28" s="144"/>
      <c r="BB28" s="144"/>
      <c r="BC28" s="144"/>
      <c r="BD28" s="144"/>
      <c r="BE28" s="144"/>
      <c r="BF28" s="144"/>
      <c r="BG28" s="144"/>
      <c r="BH28" s="144"/>
      <c r="BI28" s="144"/>
      <c r="BJ28" s="170"/>
      <c r="BK28" s="125" t="s">
        <v>219</v>
      </c>
      <c r="BL28" s="126"/>
      <c r="BM28" s="126"/>
      <c r="BN28" s="128">
        <f>ROUND(AZ28*BK28,2)</f>
        <v>0</v>
      </c>
      <c r="BO28" s="129"/>
      <c r="BP28" s="129"/>
      <c r="BQ28" s="129"/>
      <c r="BR28" s="129"/>
      <c r="BS28" s="129"/>
      <c r="BT28" s="135"/>
      <c r="BU28" s="57"/>
      <c r="BV28" s="22"/>
      <c r="BW28" s="22"/>
      <c r="BX28" s="470"/>
      <c r="BY28" s="471"/>
      <c r="BZ28" s="471"/>
      <c r="CA28" s="471"/>
      <c r="CB28" s="471"/>
      <c r="CC28" s="471"/>
      <c r="CD28" s="471"/>
      <c r="CE28" s="471"/>
      <c r="CF28" s="471"/>
      <c r="CG28" s="471"/>
      <c r="CH28" s="472"/>
      <c r="CI28" s="472"/>
      <c r="CJ28" s="472"/>
      <c r="CK28" s="472"/>
      <c r="CL28" s="472"/>
      <c r="CM28" s="471">
        <f>ROUND(BX28*CH28,2)</f>
        <v>0</v>
      </c>
      <c r="CN28" s="471"/>
      <c r="CO28" s="471"/>
      <c r="CP28" s="471"/>
      <c r="CQ28" s="471"/>
      <c r="CR28" s="471"/>
      <c r="CS28" s="473"/>
    </row>
    <row r="29" spans="1:97" ht="6.6" customHeight="1" x14ac:dyDescent="0.2">
      <c r="B29" s="195"/>
      <c r="C29" s="195"/>
      <c r="D29" s="195"/>
      <c r="E29" s="195"/>
      <c r="F29" s="195"/>
      <c r="G29" s="195"/>
      <c r="H29" s="195"/>
      <c r="I29" s="195"/>
      <c r="J29" s="195"/>
      <c r="K29" s="195"/>
      <c r="L29" s="195"/>
      <c r="M29" s="126"/>
      <c r="N29" s="126"/>
      <c r="O29" s="126"/>
      <c r="P29" s="124"/>
      <c r="Q29" s="124"/>
      <c r="R29" s="124"/>
      <c r="S29" s="124"/>
      <c r="T29" s="124"/>
      <c r="U29" s="124"/>
      <c r="V29" s="124"/>
      <c r="W29" s="124"/>
      <c r="X29" s="57"/>
      <c r="Y29" s="57"/>
      <c r="Z29" s="22"/>
      <c r="AA29" s="124"/>
      <c r="AB29" s="124"/>
      <c r="AC29" s="124"/>
      <c r="AD29" s="124"/>
      <c r="AE29" s="124"/>
      <c r="AF29" s="124"/>
      <c r="AG29" s="124"/>
      <c r="AH29" s="124"/>
      <c r="AI29" s="124"/>
      <c r="AJ29" s="124"/>
      <c r="AK29" s="124"/>
      <c r="AL29" s="126"/>
      <c r="AM29" s="126"/>
      <c r="AN29" s="126"/>
      <c r="AO29" s="126"/>
      <c r="AP29" s="502"/>
      <c r="AQ29" s="502"/>
      <c r="AR29" s="502"/>
      <c r="AS29" s="502"/>
      <c r="AT29" s="502"/>
      <c r="AU29" s="502"/>
      <c r="AV29" s="502"/>
      <c r="AW29" s="502"/>
      <c r="AX29" s="11"/>
      <c r="AZ29" s="146"/>
      <c r="BA29" s="146"/>
      <c r="BB29" s="146"/>
      <c r="BC29" s="146"/>
      <c r="BD29" s="146"/>
      <c r="BE29" s="146"/>
      <c r="BF29" s="146"/>
      <c r="BG29" s="146"/>
      <c r="BH29" s="146"/>
      <c r="BI29" s="146"/>
      <c r="BJ29" s="186"/>
      <c r="BK29" s="126"/>
      <c r="BL29" s="126"/>
      <c r="BM29" s="126"/>
      <c r="BN29" s="132"/>
      <c r="BO29" s="133"/>
      <c r="BP29" s="133"/>
      <c r="BQ29" s="133"/>
      <c r="BR29" s="133"/>
      <c r="BS29" s="133"/>
      <c r="BT29" s="136"/>
      <c r="BU29" s="57"/>
      <c r="BV29" s="22"/>
      <c r="BW29" s="22"/>
      <c r="BX29" s="470"/>
      <c r="BY29" s="471"/>
      <c r="BZ29" s="471"/>
      <c r="CA29" s="471"/>
      <c r="CB29" s="471"/>
      <c r="CC29" s="471"/>
      <c r="CD29" s="471"/>
      <c r="CE29" s="471"/>
      <c r="CF29" s="471"/>
      <c r="CG29" s="471"/>
      <c r="CH29" s="472"/>
      <c r="CI29" s="472"/>
      <c r="CJ29" s="472"/>
      <c r="CK29" s="472"/>
      <c r="CL29" s="472"/>
      <c r="CM29" s="471"/>
      <c r="CN29" s="471"/>
      <c r="CO29" s="471"/>
      <c r="CP29" s="471"/>
      <c r="CQ29" s="471"/>
      <c r="CR29" s="471"/>
      <c r="CS29" s="473"/>
    </row>
    <row r="30" spans="1:97" ht="6.6" customHeight="1" x14ac:dyDescent="0.2">
      <c r="B30" s="124">
        <f>AZ30</f>
        <v>0</v>
      </c>
      <c r="C30" s="124"/>
      <c r="D30" s="124"/>
      <c r="E30" s="124"/>
      <c r="F30" s="124"/>
      <c r="G30" s="124"/>
      <c r="H30" s="124"/>
      <c r="I30" s="124"/>
      <c r="J30" s="124"/>
      <c r="K30" s="124"/>
      <c r="L30" s="124"/>
      <c r="M30" s="125">
        <v>0.04</v>
      </c>
      <c r="N30" s="126"/>
      <c r="O30" s="126"/>
      <c r="P30" s="124">
        <f>BN30</f>
        <v>0</v>
      </c>
      <c r="Q30" s="124"/>
      <c r="R30" s="124"/>
      <c r="S30" s="124"/>
      <c r="T30" s="124"/>
      <c r="U30" s="124"/>
      <c r="V30" s="124"/>
      <c r="W30" s="124"/>
      <c r="X30" s="57"/>
      <c r="Y30" s="57"/>
      <c r="Z30" s="22"/>
      <c r="AA30" s="124">
        <f>BX30</f>
        <v>0</v>
      </c>
      <c r="AB30" s="124"/>
      <c r="AC30" s="124"/>
      <c r="AD30" s="124"/>
      <c r="AE30" s="124"/>
      <c r="AF30" s="124"/>
      <c r="AG30" s="124"/>
      <c r="AH30" s="124"/>
      <c r="AI30" s="124"/>
      <c r="AJ30" s="124"/>
      <c r="AK30" s="124"/>
      <c r="AL30" s="125">
        <v>0.04</v>
      </c>
      <c r="AM30" s="125"/>
      <c r="AN30" s="125"/>
      <c r="AO30" s="125"/>
      <c r="AP30" s="124">
        <f>AA30*AL30</f>
        <v>0</v>
      </c>
      <c r="AQ30" s="124"/>
      <c r="AR30" s="124"/>
      <c r="AS30" s="124"/>
      <c r="AT30" s="124"/>
      <c r="AU30" s="124"/>
      <c r="AV30" s="124"/>
      <c r="AW30" s="124"/>
      <c r="AX30" s="11"/>
      <c r="AZ30" s="127"/>
      <c r="BA30" s="128"/>
      <c r="BB30" s="129"/>
      <c r="BC30" s="129"/>
      <c r="BD30" s="129"/>
      <c r="BE30" s="129"/>
      <c r="BF30" s="129"/>
      <c r="BG30" s="129"/>
      <c r="BH30" s="129"/>
      <c r="BI30" s="129"/>
      <c r="BJ30" s="130"/>
      <c r="BK30" s="125">
        <v>0.04</v>
      </c>
      <c r="BL30" s="126"/>
      <c r="BM30" s="126"/>
      <c r="BN30" s="128">
        <f>ROUND(AZ30*BK30,2)</f>
        <v>0</v>
      </c>
      <c r="BO30" s="129"/>
      <c r="BP30" s="129"/>
      <c r="BQ30" s="129"/>
      <c r="BR30" s="129"/>
      <c r="BS30" s="129"/>
      <c r="BT30" s="135"/>
      <c r="BU30" s="57"/>
      <c r="BV30" s="22"/>
      <c r="BW30" s="22"/>
      <c r="BX30" s="137"/>
      <c r="BY30" s="122"/>
      <c r="BZ30" s="122"/>
      <c r="CA30" s="122"/>
      <c r="CB30" s="122"/>
      <c r="CC30" s="122"/>
      <c r="CD30" s="122"/>
      <c r="CE30" s="122"/>
      <c r="CF30" s="122"/>
      <c r="CG30" s="122"/>
      <c r="CH30" s="121">
        <v>0.04</v>
      </c>
      <c r="CI30" s="121"/>
      <c r="CJ30" s="121"/>
      <c r="CK30" s="121"/>
      <c r="CL30" s="121"/>
      <c r="CM30" s="122">
        <f>ROUND(BX30*CH30,2)</f>
        <v>0</v>
      </c>
      <c r="CN30" s="122"/>
      <c r="CO30" s="122"/>
      <c r="CP30" s="122"/>
      <c r="CQ30" s="122"/>
      <c r="CR30" s="122"/>
      <c r="CS30" s="123"/>
    </row>
    <row r="31" spans="1:97" ht="6.6" customHeight="1" x14ac:dyDescent="0.2">
      <c r="B31" s="124"/>
      <c r="C31" s="124"/>
      <c r="D31" s="124"/>
      <c r="E31" s="124"/>
      <c r="F31" s="124"/>
      <c r="G31" s="124"/>
      <c r="H31" s="124"/>
      <c r="I31" s="124"/>
      <c r="J31" s="124"/>
      <c r="K31" s="124"/>
      <c r="L31" s="124"/>
      <c r="M31" s="126"/>
      <c r="N31" s="126"/>
      <c r="O31" s="126"/>
      <c r="P31" s="124"/>
      <c r="Q31" s="124"/>
      <c r="R31" s="124"/>
      <c r="S31" s="124"/>
      <c r="T31" s="124"/>
      <c r="U31" s="124"/>
      <c r="V31" s="124"/>
      <c r="W31" s="124"/>
      <c r="X31" s="57"/>
      <c r="Y31" s="57"/>
      <c r="Z31" s="22"/>
      <c r="AA31" s="124"/>
      <c r="AB31" s="124"/>
      <c r="AC31" s="124"/>
      <c r="AD31" s="124"/>
      <c r="AE31" s="124"/>
      <c r="AF31" s="124"/>
      <c r="AG31" s="124"/>
      <c r="AH31" s="124"/>
      <c r="AI31" s="124"/>
      <c r="AJ31" s="124"/>
      <c r="AK31" s="124"/>
      <c r="AL31" s="125"/>
      <c r="AM31" s="125"/>
      <c r="AN31" s="125"/>
      <c r="AO31" s="125"/>
      <c r="AP31" s="124"/>
      <c r="AQ31" s="124"/>
      <c r="AR31" s="124"/>
      <c r="AS31" s="124"/>
      <c r="AT31" s="124"/>
      <c r="AU31" s="124"/>
      <c r="AV31" s="124"/>
      <c r="AW31" s="124"/>
      <c r="AX31" s="11"/>
      <c r="AZ31" s="131"/>
      <c r="BA31" s="132"/>
      <c r="BB31" s="133"/>
      <c r="BC31" s="133"/>
      <c r="BD31" s="133"/>
      <c r="BE31" s="133"/>
      <c r="BF31" s="133"/>
      <c r="BG31" s="133"/>
      <c r="BH31" s="133"/>
      <c r="BI31" s="133"/>
      <c r="BJ31" s="134"/>
      <c r="BK31" s="126"/>
      <c r="BL31" s="126"/>
      <c r="BM31" s="126"/>
      <c r="BN31" s="132"/>
      <c r="BO31" s="133"/>
      <c r="BP31" s="133"/>
      <c r="BQ31" s="133"/>
      <c r="BR31" s="133"/>
      <c r="BS31" s="133"/>
      <c r="BT31" s="136"/>
      <c r="BU31" s="57"/>
      <c r="BV31" s="22"/>
      <c r="BW31" s="22"/>
      <c r="BX31" s="137"/>
      <c r="BY31" s="122"/>
      <c r="BZ31" s="122"/>
      <c r="CA31" s="122"/>
      <c r="CB31" s="122"/>
      <c r="CC31" s="122"/>
      <c r="CD31" s="122"/>
      <c r="CE31" s="122"/>
      <c r="CF31" s="122"/>
      <c r="CG31" s="122"/>
      <c r="CH31" s="121"/>
      <c r="CI31" s="121"/>
      <c r="CJ31" s="121"/>
      <c r="CK31" s="121"/>
      <c r="CL31" s="121"/>
      <c r="CM31" s="122"/>
      <c r="CN31" s="122"/>
      <c r="CO31" s="122"/>
      <c r="CP31" s="122"/>
      <c r="CQ31" s="122"/>
      <c r="CR31" s="122"/>
      <c r="CS31" s="123"/>
    </row>
    <row r="32" spans="1:97" ht="6.6" customHeight="1" x14ac:dyDescent="0.2">
      <c r="B32" s="124">
        <f>AZ32</f>
        <v>0</v>
      </c>
      <c r="C32" s="124"/>
      <c r="D32" s="124"/>
      <c r="E32" s="124"/>
      <c r="F32" s="124"/>
      <c r="G32" s="124"/>
      <c r="H32" s="124"/>
      <c r="I32" s="124"/>
      <c r="J32" s="124"/>
      <c r="K32" s="124"/>
      <c r="L32" s="124"/>
      <c r="M32" s="125">
        <v>0.05</v>
      </c>
      <c r="N32" s="126"/>
      <c r="O32" s="126"/>
      <c r="P32" s="124">
        <f>BN32</f>
        <v>0</v>
      </c>
      <c r="Q32" s="124"/>
      <c r="R32" s="124"/>
      <c r="S32" s="124"/>
      <c r="T32" s="124"/>
      <c r="U32" s="124"/>
      <c r="V32" s="124"/>
      <c r="W32" s="124"/>
      <c r="X32" s="57"/>
      <c r="Y32" s="57"/>
      <c r="Z32" s="22"/>
      <c r="AA32" s="124">
        <f>BX32</f>
        <v>0</v>
      </c>
      <c r="AB32" s="124"/>
      <c r="AC32" s="124"/>
      <c r="AD32" s="124"/>
      <c r="AE32" s="124"/>
      <c r="AF32" s="124"/>
      <c r="AG32" s="124"/>
      <c r="AH32" s="124"/>
      <c r="AI32" s="124"/>
      <c r="AJ32" s="124"/>
      <c r="AK32" s="124"/>
      <c r="AL32" s="125"/>
      <c r="AM32" s="125"/>
      <c r="AN32" s="125"/>
      <c r="AO32" s="125"/>
      <c r="AP32" s="124">
        <f>AA32*AL32</f>
        <v>0</v>
      </c>
      <c r="AQ32" s="124"/>
      <c r="AR32" s="124"/>
      <c r="AS32" s="124"/>
      <c r="AT32" s="124"/>
      <c r="AU32" s="124"/>
      <c r="AV32" s="124"/>
      <c r="AW32" s="124"/>
      <c r="AX32" s="11"/>
      <c r="AZ32" s="127"/>
      <c r="BA32" s="128"/>
      <c r="BB32" s="129"/>
      <c r="BC32" s="129"/>
      <c r="BD32" s="129"/>
      <c r="BE32" s="129"/>
      <c r="BF32" s="129"/>
      <c r="BG32" s="129"/>
      <c r="BH32" s="129"/>
      <c r="BI32" s="129"/>
      <c r="BJ32" s="130"/>
      <c r="BK32" s="125">
        <v>0.05</v>
      </c>
      <c r="BL32" s="126"/>
      <c r="BM32" s="126"/>
      <c r="BN32" s="128">
        <f>ROUND(AZ32*BK32,2)</f>
        <v>0</v>
      </c>
      <c r="BO32" s="129"/>
      <c r="BP32" s="129"/>
      <c r="BQ32" s="129"/>
      <c r="BR32" s="129"/>
      <c r="BS32" s="129"/>
      <c r="BT32" s="135"/>
      <c r="BU32" s="57"/>
      <c r="BV32" s="22"/>
      <c r="BW32" s="22"/>
      <c r="BX32" s="470"/>
      <c r="BY32" s="471"/>
      <c r="BZ32" s="471"/>
      <c r="CA32" s="471"/>
      <c r="CB32" s="471"/>
      <c r="CC32" s="471"/>
      <c r="CD32" s="471"/>
      <c r="CE32" s="471"/>
      <c r="CF32" s="471"/>
      <c r="CG32" s="471"/>
      <c r="CH32" s="472"/>
      <c r="CI32" s="472"/>
      <c r="CJ32" s="472"/>
      <c r="CK32" s="472"/>
      <c r="CL32" s="472"/>
      <c r="CM32" s="471">
        <f>ROUND(BX32*CH32,2)</f>
        <v>0</v>
      </c>
      <c r="CN32" s="471"/>
      <c r="CO32" s="471"/>
      <c r="CP32" s="471"/>
      <c r="CQ32" s="471"/>
      <c r="CR32" s="471"/>
      <c r="CS32" s="473"/>
    </row>
    <row r="33" spans="2:97" ht="6.6" customHeight="1" x14ac:dyDescent="0.2">
      <c r="B33" s="124"/>
      <c r="C33" s="124"/>
      <c r="D33" s="124"/>
      <c r="E33" s="124"/>
      <c r="F33" s="124"/>
      <c r="G33" s="124"/>
      <c r="H33" s="124"/>
      <c r="I33" s="124"/>
      <c r="J33" s="124"/>
      <c r="K33" s="124"/>
      <c r="L33" s="124"/>
      <c r="M33" s="126"/>
      <c r="N33" s="126"/>
      <c r="O33" s="126"/>
      <c r="P33" s="124"/>
      <c r="Q33" s="124"/>
      <c r="R33" s="124"/>
      <c r="S33" s="124"/>
      <c r="T33" s="124"/>
      <c r="U33" s="124"/>
      <c r="V33" s="124"/>
      <c r="W33" s="124"/>
      <c r="X33" s="57"/>
      <c r="Y33" s="57"/>
      <c r="Z33" s="22"/>
      <c r="AA33" s="124"/>
      <c r="AB33" s="124"/>
      <c r="AC33" s="124"/>
      <c r="AD33" s="124"/>
      <c r="AE33" s="124"/>
      <c r="AF33" s="124"/>
      <c r="AG33" s="124"/>
      <c r="AH33" s="124"/>
      <c r="AI33" s="124"/>
      <c r="AJ33" s="124"/>
      <c r="AK33" s="124"/>
      <c r="AL33" s="125"/>
      <c r="AM33" s="125"/>
      <c r="AN33" s="125"/>
      <c r="AO33" s="125"/>
      <c r="AP33" s="124"/>
      <c r="AQ33" s="124"/>
      <c r="AR33" s="124"/>
      <c r="AS33" s="124"/>
      <c r="AT33" s="124"/>
      <c r="AU33" s="124"/>
      <c r="AV33" s="124"/>
      <c r="AW33" s="124"/>
      <c r="AX33" s="11"/>
      <c r="AZ33" s="131"/>
      <c r="BA33" s="132"/>
      <c r="BB33" s="133"/>
      <c r="BC33" s="133"/>
      <c r="BD33" s="133"/>
      <c r="BE33" s="133"/>
      <c r="BF33" s="133"/>
      <c r="BG33" s="133"/>
      <c r="BH33" s="133"/>
      <c r="BI33" s="133"/>
      <c r="BJ33" s="134"/>
      <c r="BK33" s="126"/>
      <c r="BL33" s="126"/>
      <c r="BM33" s="126"/>
      <c r="BN33" s="132"/>
      <c r="BO33" s="133"/>
      <c r="BP33" s="133"/>
      <c r="BQ33" s="133"/>
      <c r="BR33" s="133"/>
      <c r="BS33" s="133"/>
      <c r="BT33" s="136"/>
      <c r="BU33" s="57"/>
      <c r="BV33" s="22"/>
      <c r="BW33" s="22"/>
      <c r="BX33" s="470"/>
      <c r="BY33" s="471"/>
      <c r="BZ33" s="471"/>
      <c r="CA33" s="471"/>
      <c r="CB33" s="471"/>
      <c r="CC33" s="471"/>
      <c r="CD33" s="471"/>
      <c r="CE33" s="471"/>
      <c r="CF33" s="471"/>
      <c r="CG33" s="471"/>
      <c r="CH33" s="472"/>
      <c r="CI33" s="472"/>
      <c r="CJ33" s="472"/>
      <c r="CK33" s="472"/>
      <c r="CL33" s="472"/>
      <c r="CM33" s="471"/>
      <c r="CN33" s="471"/>
      <c r="CO33" s="471"/>
      <c r="CP33" s="471"/>
      <c r="CQ33" s="471"/>
      <c r="CR33" s="471"/>
      <c r="CS33" s="473"/>
    </row>
    <row r="34" spans="2:97" ht="6.6" customHeight="1" x14ac:dyDescent="0.2">
      <c r="B34" s="124">
        <f>AZ34</f>
        <v>0</v>
      </c>
      <c r="C34" s="124"/>
      <c r="D34" s="124"/>
      <c r="E34" s="124"/>
      <c r="F34" s="124"/>
      <c r="G34" s="124"/>
      <c r="H34" s="124"/>
      <c r="I34" s="124"/>
      <c r="J34" s="124"/>
      <c r="K34" s="124"/>
      <c r="L34" s="124"/>
      <c r="M34" s="125">
        <v>0.1</v>
      </c>
      <c r="N34" s="126"/>
      <c r="O34" s="126"/>
      <c r="P34" s="124">
        <f>BN34</f>
        <v>0</v>
      </c>
      <c r="Q34" s="124"/>
      <c r="R34" s="124"/>
      <c r="S34" s="124"/>
      <c r="T34" s="124"/>
      <c r="U34" s="124"/>
      <c r="V34" s="124"/>
      <c r="W34" s="124"/>
      <c r="X34" s="57"/>
      <c r="Y34" s="57"/>
      <c r="Z34" s="22"/>
      <c r="AA34" s="124">
        <f>BX34</f>
        <v>0</v>
      </c>
      <c r="AB34" s="124"/>
      <c r="AC34" s="124"/>
      <c r="AD34" s="124"/>
      <c r="AE34" s="124"/>
      <c r="AF34" s="124"/>
      <c r="AG34" s="124"/>
      <c r="AH34" s="124"/>
      <c r="AI34" s="124"/>
      <c r="AJ34" s="124"/>
      <c r="AK34" s="124"/>
      <c r="AL34" s="125">
        <v>0.1</v>
      </c>
      <c r="AM34" s="125"/>
      <c r="AN34" s="125"/>
      <c r="AO34" s="125"/>
      <c r="AP34" s="124">
        <f>AA34*AL34</f>
        <v>0</v>
      </c>
      <c r="AQ34" s="124"/>
      <c r="AR34" s="124"/>
      <c r="AS34" s="124"/>
      <c r="AT34" s="124"/>
      <c r="AU34" s="124"/>
      <c r="AV34" s="124"/>
      <c r="AW34" s="124"/>
      <c r="AX34" s="11"/>
      <c r="AZ34" s="127"/>
      <c r="BA34" s="128"/>
      <c r="BB34" s="129"/>
      <c r="BC34" s="129"/>
      <c r="BD34" s="129"/>
      <c r="BE34" s="129"/>
      <c r="BF34" s="129"/>
      <c r="BG34" s="129"/>
      <c r="BH34" s="129"/>
      <c r="BI34" s="129"/>
      <c r="BJ34" s="130"/>
      <c r="BK34" s="125">
        <v>0.1</v>
      </c>
      <c r="BL34" s="126"/>
      <c r="BM34" s="126"/>
      <c r="BN34" s="128">
        <f>ROUND(AZ34*BK34,2)</f>
        <v>0</v>
      </c>
      <c r="BO34" s="129"/>
      <c r="BP34" s="129"/>
      <c r="BQ34" s="129"/>
      <c r="BR34" s="129"/>
      <c r="BS34" s="129"/>
      <c r="BT34" s="135"/>
      <c r="BU34" s="57"/>
      <c r="BV34" s="22"/>
      <c r="BW34" s="22"/>
      <c r="BX34" s="137"/>
      <c r="BY34" s="122"/>
      <c r="BZ34" s="122"/>
      <c r="CA34" s="122"/>
      <c r="CB34" s="122"/>
      <c r="CC34" s="122"/>
      <c r="CD34" s="122"/>
      <c r="CE34" s="122"/>
      <c r="CF34" s="122"/>
      <c r="CG34" s="122"/>
      <c r="CH34" s="121">
        <v>0.1</v>
      </c>
      <c r="CI34" s="121"/>
      <c r="CJ34" s="121"/>
      <c r="CK34" s="121"/>
      <c r="CL34" s="121"/>
      <c r="CM34" s="122">
        <f>ROUND(BX34*CH34,2)</f>
        <v>0</v>
      </c>
      <c r="CN34" s="122"/>
      <c r="CO34" s="122"/>
      <c r="CP34" s="122"/>
      <c r="CQ34" s="122"/>
      <c r="CR34" s="122"/>
      <c r="CS34" s="123"/>
    </row>
    <row r="35" spans="2:97" ht="6.6" customHeight="1" x14ac:dyDescent="0.2">
      <c r="B35" s="124"/>
      <c r="C35" s="124"/>
      <c r="D35" s="124"/>
      <c r="E35" s="124"/>
      <c r="F35" s="124"/>
      <c r="G35" s="124"/>
      <c r="H35" s="124"/>
      <c r="I35" s="124"/>
      <c r="J35" s="124"/>
      <c r="K35" s="124"/>
      <c r="L35" s="124"/>
      <c r="M35" s="126"/>
      <c r="N35" s="126"/>
      <c r="O35" s="126"/>
      <c r="P35" s="124"/>
      <c r="Q35" s="124"/>
      <c r="R35" s="124"/>
      <c r="S35" s="124"/>
      <c r="T35" s="124"/>
      <c r="U35" s="124"/>
      <c r="V35" s="124"/>
      <c r="W35" s="124"/>
      <c r="X35" s="57"/>
      <c r="Y35" s="57"/>
      <c r="Z35" s="22"/>
      <c r="AA35" s="124"/>
      <c r="AB35" s="124"/>
      <c r="AC35" s="124"/>
      <c r="AD35" s="124"/>
      <c r="AE35" s="124"/>
      <c r="AF35" s="124"/>
      <c r="AG35" s="124"/>
      <c r="AH35" s="124"/>
      <c r="AI35" s="124"/>
      <c r="AJ35" s="124"/>
      <c r="AK35" s="124"/>
      <c r="AL35" s="125"/>
      <c r="AM35" s="125"/>
      <c r="AN35" s="125"/>
      <c r="AO35" s="125"/>
      <c r="AP35" s="124"/>
      <c r="AQ35" s="124"/>
      <c r="AR35" s="124"/>
      <c r="AS35" s="124"/>
      <c r="AT35" s="124"/>
      <c r="AU35" s="124"/>
      <c r="AV35" s="124"/>
      <c r="AW35" s="124"/>
      <c r="AX35" s="11"/>
      <c r="AZ35" s="131"/>
      <c r="BA35" s="132"/>
      <c r="BB35" s="133"/>
      <c r="BC35" s="133"/>
      <c r="BD35" s="133"/>
      <c r="BE35" s="133"/>
      <c r="BF35" s="133"/>
      <c r="BG35" s="133"/>
      <c r="BH35" s="133"/>
      <c r="BI35" s="133"/>
      <c r="BJ35" s="134"/>
      <c r="BK35" s="126"/>
      <c r="BL35" s="126"/>
      <c r="BM35" s="126"/>
      <c r="BN35" s="132"/>
      <c r="BO35" s="133"/>
      <c r="BP35" s="133"/>
      <c r="BQ35" s="133"/>
      <c r="BR35" s="133"/>
      <c r="BS35" s="133"/>
      <c r="BT35" s="136"/>
      <c r="BU35" s="57"/>
      <c r="BV35" s="22"/>
      <c r="BW35" s="22"/>
      <c r="BX35" s="137"/>
      <c r="BY35" s="122"/>
      <c r="BZ35" s="122"/>
      <c r="CA35" s="122"/>
      <c r="CB35" s="122"/>
      <c r="CC35" s="122"/>
      <c r="CD35" s="122"/>
      <c r="CE35" s="122"/>
      <c r="CF35" s="122"/>
      <c r="CG35" s="122"/>
      <c r="CH35" s="121"/>
      <c r="CI35" s="121"/>
      <c r="CJ35" s="121"/>
      <c r="CK35" s="121"/>
      <c r="CL35" s="121"/>
      <c r="CM35" s="122"/>
      <c r="CN35" s="122"/>
      <c r="CO35" s="122"/>
      <c r="CP35" s="122"/>
      <c r="CQ35" s="122"/>
      <c r="CR35" s="122"/>
      <c r="CS35" s="123"/>
    </row>
    <row r="36" spans="2:97" ht="6.6" customHeight="1" x14ac:dyDescent="0.2">
      <c r="B36" s="124">
        <f>AZ36</f>
        <v>0</v>
      </c>
      <c r="C36" s="124"/>
      <c r="D36" s="124"/>
      <c r="E36" s="124"/>
      <c r="F36" s="124"/>
      <c r="G36" s="124"/>
      <c r="H36" s="124"/>
      <c r="I36" s="124"/>
      <c r="J36" s="124"/>
      <c r="K36" s="124"/>
      <c r="L36" s="124"/>
      <c r="M36" s="229">
        <v>0.21</v>
      </c>
      <c r="N36" s="230"/>
      <c r="O36" s="230"/>
      <c r="P36" s="124">
        <f>BN36</f>
        <v>0</v>
      </c>
      <c r="Q36" s="124"/>
      <c r="R36" s="124"/>
      <c r="S36" s="124"/>
      <c r="T36" s="124"/>
      <c r="U36" s="124"/>
      <c r="V36" s="124"/>
      <c r="W36" s="124"/>
      <c r="X36" s="57"/>
      <c r="Y36" s="57"/>
      <c r="Z36" s="22"/>
      <c r="AA36" s="124">
        <f>BX36</f>
        <v>0</v>
      </c>
      <c r="AB36" s="124"/>
      <c r="AC36" s="124"/>
      <c r="AD36" s="124"/>
      <c r="AE36" s="124"/>
      <c r="AF36" s="124"/>
      <c r="AG36" s="124"/>
      <c r="AH36" s="124"/>
      <c r="AI36" s="124"/>
      <c r="AJ36" s="124"/>
      <c r="AK36" s="124"/>
      <c r="AL36" s="125">
        <v>0.21</v>
      </c>
      <c r="AM36" s="125"/>
      <c r="AN36" s="126"/>
      <c r="AO36" s="126"/>
      <c r="AP36" s="124">
        <f>AA36*AL36</f>
        <v>0</v>
      </c>
      <c r="AQ36" s="124"/>
      <c r="AR36" s="124"/>
      <c r="AS36" s="124"/>
      <c r="AT36" s="124"/>
      <c r="AU36" s="124"/>
      <c r="AV36" s="124"/>
      <c r="AW36" s="502"/>
      <c r="AX36" s="11"/>
      <c r="AZ36" s="168"/>
      <c r="BA36" s="168"/>
      <c r="BB36" s="168"/>
      <c r="BC36" s="168"/>
      <c r="BD36" s="168"/>
      <c r="BE36" s="168"/>
      <c r="BF36" s="168"/>
      <c r="BG36" s="168"/>
      <c r="BH36" s="168"/>
      <c r="BI36" s="168"/>
      <c r="BJ36" s="169"/>
      <c r="BK36" s="229">
        <v>0.21</v>
      </c>
      <c r="BL36" s="230"/>
      <c r="BM36" s="230"/>
      <c r="BN36" s="224">
        <f>ROUND(AZ36*BK36,2)</f>
        <v>0</v>
      </c>
      <c r="BO36" s="168"/>
      <c r="BP36" s="168"/>
      <c r="BQ36" s="168"/>
      <c r="BR36" s="168"/>
      <c r="BS36" s="168"/>
      <c r="BT36" s="168"/>
      <c r="BU36" s="57"/>
      <c r="BV36" s="27"/>
      <c r="BW36" s="22"/>
      <c r="BX36" s="137"/>
      <c r="BY36" s="122"/>
      <c r="BZ36" s="122"/>
      <c r="CA36" s="122"/>
      <c r="CB36" s="122"/>
      <c r="CC36" s="122"/>
      <c r="CD36" s="122"/>
      <c r="CE36" s="122"/>
      <c r="CF36" s="122"/>
      <c r="CG36" s="122"/>
      <c r="CH36" s="121">
        <v>0.21</v>
      </c>
      <c r="CI36" s="121"/>
      <c r="CJ36" s="121"/>
      <c r="CK36" s="121"/>
      <c r="CL36" s="121"/>
      <c r="CM36" s="122">
        <f>ROUND(BX36*CH36,2)</f>
        <v>0</v>
      </c>
      <c r="CN36" s="122"/>
      <c r="CO36" s="122"/>
      <c r="CP36" s="122"/>
      <c r="CQ36" s="122"/>
      <c r="CR36" s="122"/>
      <c r="CS36" s="123"/>
    </row>
    <row r="37" spans="2:97" ht="6.6" customHeight="1" x14ac:dyDescent="0.2">
      <c r="B37" s="124"/>
      <c r="C37" s="124"/>
      <c r="D37" s="124"/>
      <c r="E37" s="124"/>
      <c r="F37" s="124"/>
      <c r="G37" s="124"/>
      <c r="H37" s="124"/>
      <c r="I37" s="124"/>
      <c r="J37" s="124"/>
      <c r="K37" s="124"/>
      <c r="L37" s="124"/>
      <c r="M37" s="230"/>
      <c r="N37" s="230"/>
      <c r="O37" s="230"/>
      <c r="P37" s="124"/>
      <c r="Q37" s="124"/>
      <c r="R37" s="124"/>
      <c r="S37" s="124"/>
      <c r="T37" s="124"/>
      <c r="U37" s="124"/>
      <c r="V37" s="124"/>
      <c r="W37" s="124"/>
      <c r="X37" s="57"/>
      <c r="Y37" s="57"/>
      <c r="Z37" s="22"/>
      <c r="AA37" s="124"/>
      <c r="AB37" s="124"/>
      <c r="AC37" s="124"/>
      <c r="AD37" s="124"/>
      <c r="AE37" s="124"/>
      <c r="AF37" s="124"/>
      <c r="AG37" s="124"/>
      <c r="AH37" s="124"/>
      <c r="AI37" s="124"/>
      <c r="AJ37" s="124"/>
      <c r="AK37" s="124"/>
      <c r="AL37" s="126"/>
      <c r="AM37" s="126"/>
      <c r="AN37" s="126"/>
      <c r="AO37" s="126"/>
      <c r="AP37" s="124"/>
      <c r="AQ37" s="124"/>
      <c r="AR37" s="124"/>
      <c r="AS37" s="124"/>
      <c r="AT37" s="124"/>
      <c r="AU37" s="124"/>
      <c r="AV37" s="124"/>
      <c r="AW37" s="502"/>
      <c r="AX37" s="11"/>
      <c r="AZ37" s="144"/>
      <c r="BA37" s="144"/>
      <c r="BB37" s="144"/>
      <c r="BC37" s="144"/>
      <c r="BD37" s="144"/>
      <c r="BE37" s="144"/>
      <c r="BF37" s="144"/>
      <c r="BG37" s="144"/>
      <c r="BH37" s="144"/>
      <c r="BI37" s="144"/>
      <c r="BJ37" s="170"/>
      <c r="BK37" s="230"/>
      <c r="BL37" s="230"/>
      <c r="BM37" s="230"/>
      <c r="BN37" s="193"/>
      <c r="BO37" s="144"/>
      <c r="BP37" s="144"/>
      <c r="BQ37" s="144"/>
      <c r="BR37" s="144"/>
      <c r="BS37" s="144"/>
      <c r="BT37" s="144"/>
      <c r="BU37" s="57"/>
      <c r="BV37" s="22"/>
      <c r="BW37" s="22"/>
      <c r="BX37" s="127"/>
      <c r="BY37" s="129"/>
      <c r="BZ37" s="129"/>
      <c r="CA37" s="129"/>
      <c r="CB37" s="129"/>
      <c r="CC37" s="129"/>
      <c r="CD37" s="129"/>
      <c r="CE37" s="129"/>
      <c r="CF37" s="129"/>
      <c r="CG37" s="129"/>
      <c r="CH37" s="231"/>
      <c r="CI37" s="231"/>
      <c r="CJ37" s="231"/>
      <c r="CK37" s="231"/>
      <c r="CL37" s="231"/>
      <c r="CM37" s="129"/>
      <c r="CN37" s="129"/>
      <c r="CO37" s="129"/>
      <c r="CP37" s="129"/>
      <c r="CQ37" s="129"/>
      <c r="CR37" s="129"/>
      <c r="CS37" s="135"/>
    </row>
    <row r="38" spans="2:97" ht="12" customHeight="1" x14ac:dyDescent="0.2">
      <c r="B38" s="206"/>
      <c r="C38" s="206"/>
      <c r="D38" s="206"/>
      <c r="E38" s="206"/>
      <c r="F38" s="206"/>
      <c r="G38" s="206"/>
      <c r="H38" s="206"/>
      <c r="I38" s="206"/>
      <c r="J38" s="206"/>
      <c r="K38" s="206"/>
      <c r="L38" s="206"/>
      <c r="M38" s="206"/>
      <c r="N38" s="206"/>
      <c r="O38" s="206"/>
      <c r="P38" s="206"/>
      <c r="Q38" s="206"/>
      <c r="R38" s="206"/>
      <c r="S38" s="206"/>
      <c r="T38" s="206"/>
      <c r="U38" s="206"/>
      <c r="V38" s="206"/>
      <c r="W38" s="206"/>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4"/>
      <c r="AZ38" s="294" t="str">
        <f>IF(AZ28+AZ34+AZ36+AZ57+AZ59+AZ61='OPERADORS INTRACEE'!AI153,"","La xifra anterior no és la declarada a Op.Intracee")</f>
        <v/>
      </c>
      <c r="BA38" s="294"/>
      <c r="BB38" s="294"/>
      <c r="BC38" s="294"/>
      <c r="BD38" s="294"/>
      <c r="BE38" s="294"/>
      <c r="BF38" s="294"/>
      <c r="BG38" s="294"/>
      <c r="BH38" s="294"/>
      <c r="BI38" s="294"/>
      <c r="BJ38" s="294"/>
      <c r="BK38" s="294"/>
      <c r="BL38" s="294"/>
      <c r="BM38" s="294"/>
      <c r="BN38" s="294"/>
      <c r="BO38" s="294"/>
      <c r="BP38" s="294"/>
      <c r="BQ38" s="294"/>
      <c r="BR38" s="294"/>
      <c r="BS38" s="294"/>
      <c r="BT38" s="294"/>
      <c r="BU38" s="68"/>
      <c r="BV38" s="68"/>
      <c r="BW38" s="68"/>
      <c r="BX38" s="254" t="str">
        <f>IF(BX28+BX34+BX36='OPERADORS INTRACEE'!CM153,"","La xifra anterior no és la declarada a Op.Intracee")</f>
        <v/>
      </c>
      <c r="BY38" s="254"/>
      <c r="BZ38" s="254"/>
      <c r="CA38" s="254"/>
      <c r="CB38" s="254"/>
      <c r="CC38" s="254"/>
      <c r="CD38" s="254"/>
      <c r="CE38" s="254"/>
      <c r="CF38" s="254"/>
      <c r="CG38" s="254"/>
      <c r="CH38" s="254"/>
      <c r="CI38" s="254"/>
      <c r="CJ38" s="254"/>
      <c r="CK38" s="254"/>
      <c r="CL38" s="254"/>
      <c r="CM38" s="254"/>
      <c r="CN38" s="254"/>
      <c r="CO38" s="254"/>
      <c r="CP38" s="254"/>
      <c r="CQ38" s="254"/>
      <c r="CR38" s="254"/>
      <c r="CS38" s="254"/>
    </row>
    <row r="39" spans="2:97" ht="6.95" customHeight="1" x14ac:dyDescent="0.2">
      <c r="B39" s="197" t="s">
        <v>165</v>
      </c>
      <c r="C39" s="197"/>
      <c r="D39" s="197"/>
      <c r="E39" s="197"/>
      <c r="F39" s="197"/>
      <c r="G39" s="197"/>
      <c r="H39" s="197"/>
      <c r="I39" s="197"/>
      <c r="J39" s="197"/>
      <c r="K39" s="197"/>
      <c r="L39" s="197"/>
      <c r="M39" s="197"/>
      <c r="N39" s="197"/>
      <c r="O39" s="197"/>
      <c r="P39" s="197"/>
      <c r="Q39" s="197"/>
      <c r="R39" s="197"/>
      <c r="S39" s="197"/>
      <c r="T39" s="197"/>
      <c r="U39" s="197"/>
      <c r="V39" s="197"/>
      <c r="W39" s="197"/>
      <c r="AA39" s="197" t="s">
        <v>201</v>
      </c>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503"/>
      <c r="AX39" s="24"/>
      <c r="AZ39" s="253" t="s">
        <v>207</v>
      </c>
      <c r="BA39" s="253"/>
      <c r="BB39" s="253"/>
      <c r="BC39" s="253"/>
      <c r="BD39" s="253"/>
      <c r="BE39" s="253"/>
      <c r="BF39" s="253"/>
      <c r="BG39" s="253"/>
      <c r="BH39" s="253"/>
      <c r="BI39" s="253"/>
      <c r="BJ39" s="253"/>
      <c r="BK39" s="253"/>
      <c r="BL39" s="253"/>
      <c r="BM39" s="253"/>
      <c r="BN39" s="253"/>
      <c r="BO39" s="253"/>
      <c r="BP39" s="253"/>
      <c r="BQ39" s="253"/>
      <c r="BR39" s="253"/>
      <c r="BS39" s="253"/>
      <c r="BT39" s="253"/>
      <c r="BX39" s="253" t="s">
        <v>208</v>
      </c>
      <c r="BY39" s="253"/>
      <c r="BZ39" s="253"/>
      <c r="CA39" s="253"/>
      <c r="CB39" s="253"/>
      <c r="CC39" s="253"/>
      <c r="CD39" s="253"/>
      <c r="CE39" s="253"/>
      <c r="CF39" s="253"/>
      <c r="CG39" s="253"/>
      <c r="CH39" s="253"/>
      <c r="CI39" s="253"/>
      <c r="CJ39" s="253"/>
      <c r="CK39" s="253"/>
      <c r="CL39" s="253"/>
      <c r="CM39" s="253"/>
      <c r="CN39" s="253"/>
      <c r="CO39" s="253"/>
      <c r="CP39" s="253"/>
      <c r="CQ39" s="253"/>
      <c r="CR39" s="485" t="s">
        <v>127</v>
      </c>
      <c r="CS39" s="485"/>
    </row>
    <row r="40" spans="2:97" ht="6.95" customHeight="1" x14ac:dyDescent="0.2">
      <c r="B40" s="197"/>
      <c r="C40" s="197"/>
      <c r="D40" s="197"/>
      <c r="E40" s="197"/>
      <c r="F40" s="197"/>
      <c r="G40" s="197"/>
      <c r="H40" s="197"/>
      <c r="I40" s="197"/>
      <c r="J40" s="197"/>
      <c r="K40" s="197"/>
      <c r="L40" s="197"/>
      <c r="M40" s="197"/>
      <c r="N40" s="197"/>
      <c r="O40" s="197"/>
      <c r="P40" s="197"/>
      <c r="Q40" s="197"/>
      <c r="R40" s="197"/>
      <c r="S40" s="197"/>
      <c r="T40" s="197"/>
      <c r="U40" s="197"/>
      <c r="V40" s="197"/>
      <c r="W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503"/>
      <c r="AX40" s="24"/>
      <c r="AZ40" s="253"/>
      <c r="BA40" s="253"/>
      <c r="BB40" s="253"/>
      <c r="BC40" s="253"/>
      <c r="BD40" s="253"/>
      <c r="BE40" s="253"/>
      <c r="BF40" s="253"/>
      <c r="BG40" s="253"/>
      <c r="BH40" s="253"/>
      <c r="BI40" s="253"/>
      <c r="BJ40" s="253"/>
      <c r="BK40" s="253"/>
      <c r="BL40" s="253"/>
      <c r="BM40" s="253"/>
      <c r="BN40" s="253"/>
      <c r="BO40" s="253"/>
      <c r="BP40" s="253"/>
      <c r="BQ40" s="253"/>
      <c r="BR40" s="253"/>
      <c r="BS40" s="253"/>
      <c r="BT40" s="253"/>
      <c r="BX40" s="253"/>
      <c r="BY40" s="253"/>
      <c r="BZ40" s="253"/>
      <c r="CA40" s="253"/>
      <c r="CB40" s="253"/>
      <c r="CC40" s="253"/>
      <c r="CD40" s="253"/>
      <c r="CE40" s="253"/>
      <c r="CF40" s="253"/>
      <c r="CG40" s="253"/>
      <c r="CH40" s="253"/>
      <c r="CI40" s="253"/>
      <c r="CJ40" s="253"/>
      <c r="CK40" s="253"/>
      <c r="CL40" s="253"/>
      <c r="CM40" s="253"/>
      <c r="CN40" s="253"/>
      <c r="CO40" s="253"/>
      <c r="CP40" s="253"/>
      <c r="CQ40" s="253"/>
      <c r="CR40" s="485"/>
      <c r="CS40" s="485"/>
    </row>
    <row r="41" spans="2:97" ht="6" customHeight="1" x14ac:dyDescent="0.2">
      <c r="B41" s="198"/>
      <c r="C41" s="198"/>
      <c r="D41" s="198"/>
      <c r="E41" s="198"/>
      <c r="F41" s="198"/>
      <c r="G41" s="198"/>
      <c r="H41" s="198"/>
      <c r="I41" s="198"/>
      <c r="J41" s="198"/>
      <c r="K41" s="198"/>
      <c r="L41" s="198"/>
      <c r="M41" s="198"/>
      <c r="N41" s="198"/>
      <c r="O41" s="198"/>
      <c r="P41" s="198"/>
      <c r="Q41" s="198"/>
      <c r="R41" s="198"/>
      <c r="S41" s="198"/>
      <c r="T41" s="198"/>
      <c r="U41" s="198"/>
      <c r="V41" s="198"/>
      <c r="W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503"/>
      <c r="AX41" s="24"/>
      <c r="AZ41" s="534"/>
      <c r="BA41" s="534"/>
      <c r="BB41" s="534"/>
      <c r="BC41" s="534"/>
      <c r="BD41" s="534"/>
      <c r="BE41" s="534"/>
      <c r="BF41" s="534"/>
      <c r="BG41" s="534"/>
      <c r="BH41" s="534"/>
      <c r="BI41" s="534"/>
      <c r="BM41" s="296" t="str">
        <f>IF($AZ$28+$AZ$34+$AZ$36+$BX$28+$BX$34+$BX$36=('[1]OPERADORS INTRACEE'!$AL$194+'[1]OPERADORS INTRACEE'!$CD$194),"","NO QUADRA")</f>
        <v/>
      </c>
      <c r="BN41" s="297"/>
      <c r="BO41" s="297"/>
      <c r="BP41" s="297"/>
      <c r="BQ41" s="297"/>
      <c r="BR41" s="297"/>
      <c r="BS41" s="297"/>
      <c r="BT41" s="297"/>
      <c r="BX41" s="198"/>
      <c r="BY41" s="198"/>
      <c r="BZ41" s="198"/>
      <c r="CA41" s="198"/>
      <c r="CB41" s="198"/>
      <c r="CC41" s="198"/>
      <c r="CD41" s="198"/>
      <c r="CE41" s="198"/>
      <c r="CF41" s="198"/>
      <c r="CG41" s="198"/>
      <c r="CH41" s="198"/>
    </row>
    <row r="42" spans="2:97" ht="5.0999999999999996" customHeight="1" x14ac:dyDescent="0.2">
      <c r="B42" s="198"/>
      <c r="C42" s="198"/>
      <c r="D42" s="198"/>
      <c r="E42" s="198"/>
      <c r="F42" s="198"/>
      <c r="G42" s="198"/>
      <c r="H42" s="198"/>
      <c r="I42" s="198"/>
      <c r="J42" s="198"/>
      <c r="K42" s="198"/>
      <c r="L42" s="198"/>
      <c r="M42" s="198"/>
      <c r="N42" s="198"/>
      <c r="O42" s="198"/>
      <c r="P42" s="198"/>
      <c r="Q42" s="198"/>
      <c r="R42" s="198"/>
      <c r="S42" s="198"/>
      <c r="T42" s="198"/>
      <c r="U42" s="198"/>
      <c r="V42" s="198"/>
      <c r="W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503"/>
      <c r="AX42" s="24"/>
      <c r="AZ42" s="534"/>
      <c r="BA42" s="534"/>
      <c r="BB42" s="534"/>
      <c r="BC42" s="534"/>
      <c r="BD42" s="534"/>
      <c r="BE42" s="534"/>
      <c r="BF42" s="534"/>
      <c r="BG42" s="534"/>
      <c r="BH42" s="534"/>
      <c r="BI42" s="534"/>
      <c r="BM42" s="297"/>
      <c r="BN42" s="297"/>
      <c r="BO42" s="297"/>
      <c r="BP42" s="297"/>
      <c r="BQ42" s="297"/>
      <c r="BR42" s="297"/>
      <c r="BS42" s="297"/>
      <c r="BT42" s="297"/>
      <c r="BX42" s="198"/>
      <c r="BY42" s="198"/>
      <c r="BZ42" s="198"/>
      <c r="CA42" s="198"/>
      <c r="CB42" s="198"/>
      <c r="CC42" s="198"/>
      <c r="CD42" s="198"/>
      <c r="CE42" s="198"/>
      <c r="CF42" s="198"/>
      <c r="CG42" s="198"/>
      <c r="CH42" s="198"/>
    </row>
    <row r="43" spans="2:97" ht="7.5" customHeight="1" x14ac:dyDescent="0.2">
      <c r="B43" s="486" t="s">
        <v>7</v>
      </c>
      <c r="C43" s="486"/>
      <c r="D43" s="486"/>
      <c r="E43" s="486"/>
      <c r="F43" s="486"/>
      <c r="G43" s="486"/>
      <c r="H43" s="486"/>
      <c r="I43" s="486"/>
      <c r="J43" s="486"/>
      <c r="K43" s="486"/>
      <c r="L43" s="486"/>
      <c r="M43" s="155" t="s">
        <v>8</v>
      </c>
      <c r="N43" s="155"/>
      <c r="O43" s="155"/>
      <c r="P43" s="486" t="s">
        <v>9</v>
      </c>
      <c r="Q43" s="486"/>
      <c r="R43" s="486"/>
      <c r="S43" s="486"/>
      <c r="T43" s="486"/>
      <c r="U43" s="486"/>
      <c r="V43" s="486"/>
      <c r="W43" s="486"/>
      <c r="X43" s="56"/>
      <c r="Y43" s="56"/>
      <c r="AA43" s="155" t="s">
        <v>7</v>
      </c>
      <c r="AB43" s="155"/>
      <c r="AC43" s="155"/>
      <c r="AD43" s="155"/>
      <c r="AE43" s="155"/>
      <c r="AF43" s="155"/>
      <c r="AG43" s="155"/>
      <c r="AH43" s="155"/>
      <c r="AI43" s="155"/>
      <c r="AJ43" s="155"/>
      <c r="AK43" s="155"/>
      <c r="AL43" s="155" t="s">
        <v>8</v>
      </c>
      <c r="AM43" s="155"/>
      <c r="AN43" s="155"/>
      <c r="AO43" s="155" t="s">
        <v>9</v>
      </c>
      <c r="AP43" s="155"/>
      <c r="AQ43" s="155"/>
      <c r="AR43" s="155"/>
      <c r="AS43" s="155"/>
      <c r="AT43" s="155"/>
      <c r="AU43" s="155"/>
      <c r="AV43" s="155"/>
      <c r="AW43" s="503"/>
      <c r="AX43" s="19"/>
      <c r="AZ43" s="515" t="s">
        <v>7</v>
      </c>
      <c r="BA43" s="515"/>
      <c r="BB43" s="515"/>
      <c r="BC43" s="515"/>
      <c r="BD43" s="515"/>
      <c r="BE43" s="515"/>
      <c r="BF43" s="515"/>
      <c r="BG43" s="515"/>
      <c r="BH43" s="515"/>
      <c r="BI43" s="515"/>
      <c r="BJ43" s="515"/>
      <c r="BK43" s="194" t="s">
        <v>8</v>
      </c>
      <c r="BL43" s="194"/>
      <c r="BM43" s="194"/>
      <c r="BN43" s="515" t="s">
        <v>9</v>
      </c>
      <c r="BO43" s="515"/>
      <c r="BP43" s="515"/>
      <c r="BQ43" s="515"/>
      <c r="BR43" s="515"/>
      <c r="BS43" s="515"/>
      <c r="BT43" s="515"/>
      <c r="BU43" s="21"/>
      <c r="BV43" s="22"/>
      <c r="BW43" s="29"/>
      <c r="BX43" s="537" t="s">
        <v>7</v>
      </c>
      <c r="BY43" s="523"/>
      <c r="BZ43" s="523"/>
      <c r="CA43" s="523"/>
      <c r="CB43" s="523"/>
      <c r="CC43" s="523"/>
      <c r="CD43" s="523"/>
      <c r="CE43" s="523"/>
      <c r="CF43" s="523"/>
      <c r="CG43" s="538"/>
      <c r="CH43" s="268" t="s">
        <v>8</v>
      </c>
      <c r="CI43" s="269"/>
      <c r="CJ43" s="269"/>
      <c r="CK43" s="269"/>
      <c r="CL43" s="272"/>
      <c r="CM43" s="522" t="s">
        <v>9</v>
      </c>
      <c r="CN43" s="523"/>
      <c r="CO43" s="523"/>
      <c r="CP43" s="523"/>
      <c r="CQ43" s="523"/>
      <c r="CR43" s="523"/>
      <c r="CS43" s="524"/>
    </row>
    <row r="44" spans="2:97" ht="7.5" customHeight="1" x14ac:dyDescent="0.2">
      <c r="B44" s="486"/>
      <c r="C44" s="486"/>
      <c r="D44" s="486"/>
      <c r="E44" s="486"/>
      <c r="F44" s="486"/>
      <c r="G44" s="486"/>
      <c r="H44" s="486"/>
      <c r="I44" s="486"/>
      <c r="J44" s="486"/>
      <c r="K44" s="486"/>
      <c r="L44" s="486"/>
      <c r="M44" s="155"/>
      <c r="N44" s="155"/>
      <c r="O44" s="155"/>
      <c r="P44" s="486"/>
      <c r="Q44" s="486"/>
      <c r="R44" s="486"/>
      <c r="S44" s="486"/>
      <c r="T44" s="486"/>
      <c r="U44" s="486"/>
      <c r="V44" s="486"/>
      <c r="W44" s="486"/>
      <c r="X44" s="56"/>
      <c r="Y44" s="56"/>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503"/>
      <c r="AX44" s="19"/>
      <c r="AZ44" s="515"/>
      <c r="BA44" s="515"/>
      <c r="BB44" s="515"/>
      <c r="BC44" s="515"/>
      <c r="BD44" s="515"/>
      <c r="BE44" s="515"/>
      <c r="BF44" s="515"/>
      <c r="BG44" s="515"/>
      <c r="BH44" s="515"/>
      <c r="BI44" s="515"/>
      <c r="BJ44" s="515"/>
      <c r="BK44" s="194"/>
      <c r="BL44" s="194"/>
      <c r="BM44" s="194"/>
      <c r="BN44" s="515"/>
      <c r="BO44" s="515"/>
      <c r="BP44" s="515"/>
      <c r="BQ44" s="515"/>
      <c r="BR44" s="515"/>
      <c r="BS44" s="515"/>
      <c r="BT44" s="515"/>
      <c r="BU44" s="21"/>
      <c r="BV44" s="22"/>
      <c r="BW44" s="22"/>
      <c r="BX44" s="539"/>
      <c r="BY44" s="526"/>
      <c r="BZ44" s="526"/>
      <c r="CA44" s="526"/>
      <c r="CB44" s="526"/>
      <c r="CC44" s="526"/>
      <c r="CD44" s="526"/>
      <c r="CE44" s="526"/>
      <c r="CF44" s="526"/>
      <c r="CG44" s="540"/>
      <c r="CH44" s="270"/>
      <c r="CI44" s="271"/>
      <c r="CJ44" s="271"/>
      <c r="CK44" s="271"/>
      <c r="CL44" s="273"/>
      <c r="CM44" s="525"/>
      <c r="CN44" s="526"/>
      <c r="CO44" s="526"/>
      <c r="CP44" s="526"/>
      <c r="CQ44" s="526"/>
      <c r="CR44" s="526"/>
      <c r="CS44" s="527"/>
    </row>
    <row r="45" spans="2:97" ht="6.6" customHeight="1" x14ac:dyDescent="0.2">
      <c r="B45" s="195">
        <f>AZ45</f>
        <v>0</v>
      </c>
      <c r="C45" s="195"/>
      <c r="D45" s="195"/>
      <c r="E45" s="195"/>
      <c r="F45" s="195"/>
      <c r="G45" s="195"/>
      <c r="H45" s="195"/>
      <c r="I45" s="195"/>
      <c r="J45" s="195"/>
      <c r="K45" s="195"/>
      <c r="L45" s="195"/>
      <c r="M45" s="125">
        <v>0.04</v>
      </c>
      <c r="N45" s="126"/>
      <c r="O45" s="126"/>
      <c r="P45" s="124">
        <f>BN45</f>
        <v>0</v>
      </c>
      <c r="Q45" s="124"/>
      <c r="R45" s="124"/>
      <c r="S45" s="124"/>
      <c r="T45" s="124"/>
      <c r="U45" s="124"/>
      <c r="V45" s="124"/>
      <c r="W45" s="124"/>
      <c r="X45" s="57"/>
      <c r="Y45" s="57"/>
      <c r="AA45" s="195">
        <f>BY45</f>
        <v>0</v>
      </c>
      <c r="AB45" s="195"/>
      <c r="AC45" s="195"/>
      <c r="AD45" s="195"/>
      <c r="AE45" s="195"/>
      <c r="AF45" s="195"/>
      <c r="AG45" s="195"/>
      <c r="AH45" s="195"/>
      <c r="AI45" s="195"/>
      <c r="AJ45" s="195"/>
      <c r="AK45" s="195"/>
      <c r="AL45" s="125">
        <v>0.04</v>
      </c>
      <c r="AM45" s="126"/>
      <c r="AN45" s="126"/>
      <c r="AO45" s="124">
        <f>CM45</f>
        <v>0</v>
      </c>
      <c r="AP45" s="124"/>
      <c r="AQ45" s="124"/>
      <c r="AR45" s="124"/>
      <c r="AS45" s="124"/>
      <c r="AT45" s="124"/>
      <c r="AU45" s="124"/>
      <c r="AV45" s="124"/>
      <c r="AW45" s="503"/>
      <c r="AX45" s="30"/>
      <c r="AZ45" s="144"/>
      <c r="BA45" s="144"/>
      <c r="BB45" s="144"/>
      <c r="BC45" s="144"/>
      <c r="BD45" s="144"/>
      <c r="BE45" s="144"/>
      <c r="BF45" s="144"/>
      <c r="BG45" s="144"/>
      <c r="BH45" s="144"/>
      <c r="BI45" s="144"/>
      <c r="BJ45" s="170"/>
      <c r="BK45" s="187">
        <v>0.04</v>
      </c>
      <c r="BL45" s="188"/>
      <c r="BM45" s="189"/>
      <c r="BN45" s="193">
        <f>ROUND(AZ45*BK45,2)</f>
        <v>0</v>
      </c>
      <c r="BO45" s="144"/>
      <c r="BP45" s="144"/>
      <c r="BQ45" s="144"/>
      <c r="BR45" s="144"/>
      <c r="BS45" s="144"/>
      <c r="BT45" s="144"/>
      <c r="BU45" s="57"/>
      <c r="BV45" s="22"/>
      <c r="BW45" s="22"/>
      <c r="BX45" s="137"/>
      <c r="BY45" s="122"/>
      <c r="BZ45" s="122"/>
      <c r="CA45" s="122"/>
      <c r="CB45" s="122"/>
      <c r="CC45" s="122"/>
      <c r="CD45" s="122"/>
      <c r="CE45" s="122"/>
      <c r="CF45" s="122"/>
      <c r="CG45" s="122"/>
      <c r="CH45" s="121">
        <v>0.04</v>
      </c>
      <c r="CI45" s="121"/>
      <c r="CJ45" s="121"/>
      <c r="CK45" s="121"/>
      <c r="CL45" s="121"/>
      <c r="CM45" s="122">
        <f>ROUND(BX45*CH45,2)</f>
        <v>0</v>
      </c>
      <c r="CN45" s="122"/>
      <c r="CO45" s="122"/>
      <c r="CP45" s="122"/>
      <c r="CQ45" s="122"/>
      <c r="CR45" s="122"/>
      <c r="CS45" s="123"/>
    </row>
    <row r="46" spans="2:97" ht="6.6" customHeight="1" x14ac:dyDescent="0.2">
      <c r="B46" s="195"/>
      <c r="C46" s="195"/>
      <c r="D46" s="195"/>
      <c r="E46" s="195"/>
      <c r="F46" s="195"/>
      <c r="G46" s="195"/>
      <c r="H46" s="195"/>
      <c r="I46" s="195"/>
      <c r="J46" s="195"/>
      <c r="K46" s="195"/>
      <c r="L46" s="195"/>
      <c r="M46" s="126"/>
      <c r="N46" s="126"/>
      <c r="O46" s="126"/>
      <c r="P46" s="124"/>
      <c r="Q46" s="124"/>
      <c r="R46" s="124"/>
      <c r="S46" s="124"/>
      <c r="T46" s="124"/>
      <c r="U46" s="124"/>
      <c r="V46" s="124"/>
      <c r="W46" s="124"/>
      <c r="X46" s="57"/>
      <c r="Y46" s="57"/>
      <c r="AA46" s="195"/>
      <c r="AB46" s="195"/>
      <c r="AC46" s="195"/>
      <c r="AD46" s="195"/>
      <c r="AE46" s="195"/>
      <c r="AF46" s="195"/>
      <c r="AG46" s="195"/>
      <c r="AH46" s="195"/>
      <c r="AI46" s="195"/>
      <c r="AJ46" s="195"/>
      <c r="AK46" s="195"/>
      <c r="AL46" s="126"/>
      <c r="AM46" s="126"/>
      <c r="AN46" s="126"/>
      <c r="AO46" s="124"/>
      <c r="AP46" s="124"/>
      <c r="AQ46" s="124"/>
      <c r="AR46" s="124"/>
      <c r="AS46" s="124"/>
      <c r="AT46" s="124"/>
      <c r="AU46" s="124"/>
      <c r="AV46" s="124"/>
      <c r="AW46" s="503"/>
      <c r="AX46" s="30"/>
      <c r="AZ46" s="146"/>
      <c r="BA46" s="146"/>
      <c r="BB46" s="146"/>
      <c r="BC46" s="146"/>
      <c r="BD46" s="146"/>
      <c r="BE46" s="146"/>
      <c r="BF46" s="146"/>
      <c r="BG46" s="146"/>
      <c r="BH46" s="146"/>
      <c r="BI46" s="146"/>
      <c r="BJ46" s="186"/>
      <c r="BK46" s="190"/>
      <c r="BL46" s="191"/>
      <c r="BM46" s="192"/>
      <c r="BN46" s="145"/>
      <c r="BO46" s="146"/>
      <c r="BP46" s="146"/>
      <c r="BQ46" s="146"/>
      <c r="BR46" s="146"/>
      <c r="BS46" s="146"/>
      <c r="BT46" s="146"/>
      <c r="BU46" s="57"/>
      <c r="BV46" s="22"/>
      <c r="BW46" s="22"/>
      <c r="BX46" s="137"/>
      <c r="BY46" s="122"/>
      <c r="BZ46" s="122"/>
      <c r="CA46" s="122"/>
      <c r="CB46" s="122"/>
      <c r="CC46" s="122"/>
      <c r="CD46" s="122"/>
      <c r="CE46" s="122"/>
      <c r="CF46" s="122"/>
      <c r="CG46" s="122"/>
      <c r="CH46" s="121"/>
      <c r="CI46" s="121"/>
      <c r="CJ46" s="121"/>
      <c r="CK46" s="121"/>
      <c r="CL46" s="121"/>
      <c r="CM46" s="122"/>
      <c r="CN46" s="122"/>
      <c r="CO46" s="122"/>
      <c r="CP46" s="122"/>
      <c r="CQ46" s="122"/>
      <c r="CR46" s="122"/>
      <c r="CS46" s="123"/>
    </row>
    <row r="47" spans="2:97" ht="6.6" customHeight="1" x14ac:dyDescent="0.2">
      <c r="B47" s="124">
        <f>AZ47</f>
        <v>0</v>
      </c>
      <c r="C47" s="124"/>
      <c r="D47" s="124"/>
      <c r="E47" s="124"/>
      <c r="F47" s="124"/>
      <c r="G47" s="124"/>
      <c r="H47" s="124"/>
      <c r="I47" s="124"/>
      <c r="J47" s="124"/>
      <c r="K47" s="124"/>
      <c r="L47" s="124"/>
      <c r="M47" s="125">
        <v>0.1</v>
      </c>
      <c r="N47" s="126"/>
      <c r="O47" s="126"/>
      <c r="P47" s="124">
        <f>BN47</f>
        <v>0</v>
      </c>
      <c r="Q47" s="124"/>
      <c r="R47" s="124"/>
      <c r="S47" s="124"/>
      <c r="T47" s="124"/>
      <c r="U47" s="124"/>
      <c r="V47" s="124"/>
      <c r="W47" s="124"/>
      <c r="X47" s="57"/>
      <c r="Y47" s="57"/>
      <c r="AA47" s="124">
        <f>BY47</f>
        <v>0</v>
      </c>
      <c r="AB47" s="124"/>
      <c r="AC47" s="124"/>
      <c r="AD47" s="124"/>
      <c r="AE47" s="124"/>
      <c r="AF47" s="124"/>
      <c r="AG47" s="124"/>
      <c r="AH47" s="124"/>
      <c r="AI47" s="124"/>
      <c r="AJ47" s="124"/>
      <c r="AK47" s="124"/>
      <c r="AL47" s="125">
        <v>0.1</v>
      </c>
      <c r="AM47" s="126"/>
      <c r="AN47" s="126"/>
      <c r="AO47" s="124">
        <f>CM47</f>
        <v>0</v>
      </c>
      <c r="AP47" s="124"/>
      <c r="AQ47" s="124"/>
      <c r="AR47" s="124"/>
      <c r="AS47" s="124"/>
      <c r="AT47" s="124"/>
      <c r="AU47" s="124"/>
      <c r="AV47" s="124"/>
      <c r="AW47" s="503"/>
      <c r="AX47" s="30"/>
      <c r="AZ47" s="127"/>
      <c r="BA47" s="128"/>
      <c r="BB47" s="129"/>
      <c r="BC47" s="129"/>
      <c r="BD47" s="129"/>
      <c r="BE47" s="129"/>
      <c r="BF47" s="129"/>
      <c r="BG47" s="129"/>
      <c r="BH47" s="129"/>
      <c r="BI47" s="129"/>
      <c r="BJ47" s="130"/>
      <c r="BK47" s="231">
        <v>0.1</v>
      </c>
      <c r="BL47" s="231"/>
      <c r="BM47" s="232"/>
      <c r="BN47" s="128">
        <f>ROUND(AZ47*BK47,2)</f>
        <v>0</v>
      </c>
      <c r="BO47" s="129"/>
      <c r="BP47" s="129"/>
      <c r="BQ47" s="129"/>
      <c r="BR47" s="129"/>
      <c r="BS47" s="129"/>
      <c r="BT47" s="135"/>
      <c r="BU47" s="57"/>
      <c r="BV47" s="22"/>
      <c r="BW47" s="22"/>
      <c r="BX47" s="137"/>
      <c r="BY47" s="122"/>
      <c r="BZ47" s="122"/>
      <c r="CA47" s="122"/>
      <c r="CB47" s="122"/>
      <c r="CC47" s="122"/>
      <c r="CD47" s="122"/>
      <c r="CE47" s="122"/>
      <c r="CF47" s="122"/>
      <c r="CG47" s="122"/>
      <c r="CH47" s="121">
        <v>0.1</v>
      </c>
      <c r="CI47" s="121"/>
      <c r="CJ47" s="121"/>
      <c r="CK47" s="121"/>
      <c r="CL47" s="121"/>
      <c r="CM47" s="122">
        <f>ROUND(BX47*CH47,2)</f>
        <v>0</v>
      </c>
      <c r="CN47" s="122"/>
      <c r="CO47" s="122"/>
      <c r="CP47" s="122"/>
      <c r="CQ47" s="122"/>
      <c r="CR47" s="122"/>
      <c r="CS47" s="123"/>
    </row>
    <row r="48" spans="2:97" ht="6.6" customHeight="1" x14ac:dyDescent="0.2">
      <c r="B48" s="124"/>
      <c r="C48" s="124"/>
      <c r="D48" s="124"/>
      <c r="E48" s="124"/>
      <c r="F48" s="124"/>
      <c r="G48" s="124"/>
      <c r="H48" s="124"/>
      <c r="I48" s="124"/>
      <c r="J48" s="124"/>
      <c r="K48" s="124"/>
      <c r="L48" s="124"/>
      <c r="M48" s="126"/>
      <c r="N48" s="126"/>
      <c r="O48" s="126"/>
      <c r="P48" s="124"/>
      <c r="Q48" s="124"/>
      <c r="R48" s="124"/>
      <c r="S48" s="124"/>
      <c r="T48" s="124"/>
      <c r="U48" s="124"/>
      <c r="V48" s="124"/>
      <c r="W48" s="124"/>
      <c r="X48" s="57"/>
      <c r="Y48" s="57"/>
      <c r="AA48" s="124"/>
      <c r="AB48" s="124"/>
      <c r="AC48" s="124"/>
      <c r="AD48" s="124"/>
      <c r="AE48" s="124"/>
      <c r="AF48" s="124"/>
      <c r="AG48" s="124"/>
      <c r="AH48" s="124"/>
      <c r="AI48" s="124"/>
      <c r="AJ48" s="124"/>
      <c r="AK48" s="124"/>
      <c r="AL48" s="126"/>
      <c r="AM48" s="126"/>
      <c r="AN48" s="126"/>
      <c r="AO48" s="124"/>
      <c r="AP48" s="124"/>
      <c r="AQ48" s="124"/>
      <c r="AR48" s="124"/>
      <c r="AS48" s="124"/>
      <c r="AT48" s="124"/>
      <c r="AU48" s="124"/>
      <c r="AV48" s="124"/>
      <c r="AW48" s="503"/>
      <c r="AX48" s="30"/>
      <c r="AZ48" s="131"/>
      <c r="BA48" s="132"/>
      <c r="BB48" s="133"/>
      <c r="BC48" s="133"/>
      <c r="BD48" s="133"/>
      <c r="BE48" s="133"/>
      <c r="BF48" s="133"/>
      <c r="BG48" s="133"/>
      <c r="BH48" s="133"/>
      <c r="BI48" s="133"/>
      <c r="BJ48" s="134"/>
      <c r="BK48" s="233"/>
      <c r="BL48" s="233"/>
      <c r="BM48" s="233"/>
      <c r="BN48" s="132"/>
      <c r="BO48" s="133"/>
      <c r="BP48" s="133"/>
      <c r="BQ48" s="133"/>
      <c r="BR48" s="133"/>
      <c r="BS48" s="133"/>
      <c r="BT48" s="136"/>
      <c r="BU48" s="57"/>
      <c r="BV48" s="22"/>
      <c r="BW48" s="22"/>
      <c r="BX48" s="137"/>
      <c r="BY48" s="122"/>
      <c r="BZ48" s="122"/>
      <c r="CA48" s="122"/>
      <c r="CB48" s="122"/>
      <c r="CC48" s="122"/>
      <c r="CD48" s="122"/>
      <c r="CE48" s="122"/>
      <c r="CF48" s="122"/>
      <c r="CG48" s="122"/>
      <c r="CH48" s="121"/>
      <c r="CI48" s="121"/>
      <c r="CJ48" s="121"/>
      <c r="CK48" s="121"/>
      <c r="CL48" s="121"/>
      <c r="CM48" s="122"/>
      <c r="CN48" s="122"/>
      <c r="CO48" s="122"/>
      <c r="CP48" s="122"/>
      <c r="CQ48" s="122"/>
      <c r="CR48" s="122"/>
      <c r="CS48" s="123"/>
    </row>
    <row r="49" spans="1:97" ht="6.6" customHeight="1" x14ac:dyDescent="0.2">
      <c r="B49" s="124">
        <f>AZ49</f>
        <v>0</v>
      </c>
      <c r="C49" s="124"/>
      <c r="D49" s="124"/>
      <c r="E49" s="124"/>
      <c r="F49" s="124"/>
      <c r="G49" s="124"/>
      <c r="H49" s="124"/>
      <c r="I49" s="124"/>
      <c r="J49" s="124"/>
      <c r="K49" s="124"/>
      <c r="L49" s="124"/>
      <c r="M49" s="125">
        <v>0.21</v>
      </c>
      <c r="N49" s="126"/>
      <c r="O49" s="126"/>
      <c r="P49" s="124">
        <f>BN49</f>
        <v>0</v>
      </c>
      <c r="Q49" s="124"/>
      <c r="R49" s="124"/>
      <c r="S49" s="124"/>
      <c r="T49" s="124"/>
      <c r="U49" s="124"/>
      <c r="V49" s="124"/>
      <c r="W49" s="124"/>
      <c r="X49" s="57"/>
      <c r="Y49" s="57"/>
      <c r="AA49" s="124">
        <f>BY49</f>
        <v>0</v>
      </c>
      <c r="AB49" s="124"/>
      <c r="AC49" s="124"/>
      <c r="AD49" s="124"/>
      <c r="AE49" s="124"/>
      <c r="AF49" s="124"/>
      <c r="AG49" s="124"/>
      <c r="AH49" s="124"/>
      <c r="AI49" s="124"/>
      <c r="AJ49" s="124"/>
      <c r="AK49" s="124"/>
      <c r="AL49" s="125">
        <v>0.21</v>
      </c>
      <c r="AM49" s="126"/>
      <c r="AN49" s="126"/>
      <c r="AO49" s="124">
        <f>CM49</f>
        <v>0</v>
      </c>
      <c r="AP49" s="124"/>
      <c r="AQ49" s="124"/>
      <c r="AR49" s="124"/>
      <c r="AS49" s="124"/>
      <c r="AT49" s="124"/>
      <c r="AU49" s="124"/>
      <c r="AV49" s="124"/>
      <c r="AW49" s="503"/>
      <c r="AX49" s="30"/>
      <c r="AZ49" s="168"/>
      <c r="BA49" s="168"/>
      <c r="BB49" s="168"/>
      <c r="BC49" s="168"/>
      <c r="BD49" s="168"/>
      <c r="BE49" s="168"/>
      <c r="BF49" s="168"/>
      <c r="BG49" s="168"/>
      <c r="BH49" s="168"/>
      <c r="BI49" s="168"/>
      <c r="BJ49" s="169"/>
      <c r="BK49" s="219">
        <v>0.21</v>
      </c>
      <c r="BL49" s="220"/>
      <c r="BM49" s="221"/>
      <c r="BN49" s="224">
        <f>ROUND(AZ49*BK49,2)</f>
        <v>0</v>
      </c>
      <c r="BO49" s="168"/>
      <c r="BP49" s="168"/>
      <c r="BQ49" s="168"/>
      <c r="BR49" s="168"/>
      <c r="BS49" s="168"/>
      <c r="BT49" s="168"/>
      <c r="BU49" s="57"/>
      <c r="BV49" s="22"/>
      <c r="BW49" s="22"/>
      <c r="BX49" s="137"/>
      <c r="BY49" s="122"/>
      <c r="BZ49" s="122"/>
      <c r="CA49" s="122"/>
      <c r="CB49" s="122"/>
      <c r="CC49" s="122"/>
      <c r="CD49" s="122"/>
      <c r="CE49" s="122"/>
      <c r="CF49" s="122"/>
      <c r="CG49" s="122"/>
      <c r="CH49" s="121">
        <v>0.21</v>
      </c>
      <c r="CI49" s="121"/>
      <c r="CJ49" s="121"/>
      <c r="CK49" s="121"/>
      <c r="CL49" s="121"/>
      <c r="CM49" s="122">
        <f>ROUND(BX49*CH49,2)</f>
        <v>0</v>
      </c>
      <c r="CN49" s="122"/>
      <c r="CO49" s="122"/>
      <c r="CP49" s="122"/>
      <c r="CQ49" s="122"/>
      <c r="CR49" s="122"/>
      <c r="CS49" s="123"/>
    </row>
    <row r="50" spans="1:97" ht="6.6" customHeight="1" x14ac:dyDescent="0.2">
      <c r="B50" s="124"/>
      <c r="C50" s="124"/>
      <c r="D50" s="124"/>
      <c r="E50" s="124"/>
      <c r="F50" s="124"/>
      <c r="G50" s="124"/>
      <c r="H50" s="124"/>
      <c r="I50" s="124"/>
      <c r="J50" s="124"/>
      <c r="K50" s="124"/>
      <c r="L50" s="124"/>
      <c r="M50" s="126"/>
      <c r="N50" s="126"/>
      <c r="O50" s="126"/>
      <c r="P50" s="124"/>
      <c r="Q50" s="124"/>
      <c r="R50" s="124"/>
      <c r="S50" s="124"/>
      <c r="T50" s="124"/>
      <c r="U50" s="124"/>
      <c r="V50" s="124"/>
      <c r="W50" s="124"/>
      <c r="X50" s="57"/>
      <c r="Y50" s="57"/>
      <c r="AA50" s="124"/>
      <c r="AB50" s="124"/>
      <c r="AC50" s="124"/>
      <c r="AD50" s="124"/>
      <c r="AE50" s="124"/>
      <c r="AF50" s="124"/>
      <c r="AG50" s="124"/>
      <c r="AH50" s="124"/>
      <c r="AI50" s="124"/>
      <c r="AJ50" s="124"/>
      <c r="AK50" s="124"/>
      <c r="AL50" s="126"/>
      <c r="AM50" s="126"/>
      <c r="AN50" s="126"/>
      <c r="AO50" s="124"/>
      <c r="AP50" s="124"/>
      <c r="AQ50" s="124"/>
      <c r="AR50" s="124"/>
      <c r="AS50" s="124"/>
      <c r="AT50" s="124"/>
      <c r="AU50" s="124"/>
      <c r="AV50" s="124"/>
      <c r="AW50" s="503"/>
      <c r="AX50" s="30"/>
      <c r="AZ50" s="144"/>
      <c r="BA50" s="144"/>
      <c r="BB50" s="144"/>
      <c r="BC50" s="144"/>
      <c r="BD50" s="144"/>
      <c r="BE50" s="144"/>
      <c r="BF50" s="144"/>
      <c r="BG50" s="144"/>
      <c r="BH50" s="144"/>
      <c r="BI50" s="144"/>
      <c r="BJ50" s="170"/>
      <c r="BK50" s="222"/>
      <c r="BL50" s="223"/>
      <c r="BM50" s="189"/>
      <c r="BN50" s="193"/>
      <c r="BO50" s="144"/>
      <c r="BP50" s="144"/>
      <c r="BQ50" s="144"/>
      <c r="BR50" s="144"/>
      <c r="BS50" s="144"/>
      <c r="BT50" s="144"/>
      <c r="BU50" s="57"/>
      <c r="BV50" s="22"/>
      <c r="BW50" s="22"/>
      <c r="BX50" s="127"/>
      <c r="BY50" s="129"/>
      <c r="BZ50" s="129"/>
      <c r="CA50" s="129"/>
      <c r="CB50" s="129"/>
      <c r="CC50" s="129"/>
      <c r="CD50" s="129"/>
      <c r="CE50" s="129"/>
      <c r="CF50" s="129"/>
      <c r="CG50" s="129"/>
      <c r="CH50" s="231"/>
      <c r="CI50" s="231"/>
      <c r="CJ50" s="231"/>
      <c r="CK50" s="231"/>
      <c r="CL50" s="231"/>
      <c r="CM50" s="129"/>
      <c r="CN50" s="129"/>
      <c r="CO50" s="129"/>
      <c r="CP50" s="129"/>
      <c r="CQ50" s="129"/>
      <c r="CR50" s="129"/>
      <c r="CS50" s="135"/>
    </row>
    <row r="51" spans="1:97" ht="6" customHeight="1" x14ac:dyDescent="0.2">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504"/>
      <c r="AW51" s="504"/>
      <c r="AX51" s="116"/>
      <c r="AY51" s="51"/>
      <c r="BX51" s="33" t="s">
        <v>10</v>
      </c>
    </row>
    <row r="52" spans="1:97" ht="6.95" customHeight="1" x14ac:dyDescent="0.2">
      <c r="A52" s="2"/>
      <c r="B52" s="197" t="s">
        <v>216</v>
      </c>
      <c r="C52" s="197"/>
      <c r="D52" s="197"/>
      <c r="E52" s="197"/>
      <c r="F52" s="197"/>
      <c r="G52" s="197"/>
      <c r="H52" s="197"/>
      <c r="I52" s="197"/>
      <c r="J52" s="197"/>
      <c r="K52" s="197"/>
      <c r="L52" s="197"/>
      <c r="M52" s="197"/>
      <c r="N52" s="197"/>
      <c r="O52" s="197"/>
      <c r="P52" s="197"/>
      <c r="Q52" s="197"/>
      <c r="R52" s="197"/>
      <c r="S52" s="197"/>
      <c r="T52" s="197"/>
      <c r="U52" s="197"/>
      <c r="V52" s="485" t="s">
        <v>127</v>
      </c>
      <c r="W52" s="485"/>
      <c r="X52" s="54"/>
      <c r="Y52" s="54"/>
      <c r="AA52" s="119"/>
      <c r="AB52" s="119"/>
      <c r="AC52" s="119"/>
      <c r="AD52" s="119"/>
      <c r="AE52" s="119"/>
      <c r="AF52" s="119"/>
      <c r="AG52" s="119"/>
      <c r="AH52" s="119"/>
      <c r="AI52" s="119"/>
      <c r="AJ52" s="119"/>
      <c r="AK52" s="119"/>
      <c r="AL52" s="119"/>
      <c r="AM52" s="119"/>
      <c r="AN52" s="119"/>
      <c r="AO52" s="119"/>
      <c r="AP52" s="505"/>
      <c r="AQ52" s="505"/>
      <c r="AR52" s="505"/>
      <c r="AS52" s="505"/>
      <c r="AT52" s="505"/>
      <c r="AU52" s="505"/>
      <c r="AV52" s="503"/>
      <c r="AW52" s="503"/>
      <c r="AX52" s="24"/>
      <c r="AZ52" s="253" t="s">
        <v>209</v>
      </c>
      <c r="BA52" s="253"/>
      <c r="BB52" s="253"/>
      <c r="BC52" s="253"/>
      <c r="BD52" s="253"/>
      <c r="BE52" s="253"/>
      <c r="BF52" s="253"/>
      <c r="BG52" s="253"/>
      <c r="BH52" s="253"/>
      <c r="BI52" s="253"/>
      <c r="BJ52" s="253"/>
      <c r="BK52" s="253"/>
      <c r="BL52" s="253"/>
      <c r="BM52" s="253"/>
      <c r="BN52" s="253"/>
      <c r="BO52" s="253"/>
      <c r="BP52" s="253"/>
      <c r="BQ52" s="253"/>
      <c r="BR52" s="253"/>
      <c r="BS52" s="253"/>
      <c r="BT52" s="485" t="s">
        <v>127</v>
      </c>
    </row>
    <row r="53" spans="1:97" ht="6.95" customHeight="1" x14ac:dyDescent="0.2">
      <c r="B53" s="197"/>
      <c r="C53" s="197"/>
      <c r="D53" s="197"/>
      <c r="E53" s="197"/>
      <c r="F53" s="197"/>
      <c r="G53" s="197"/>
      <c r="H53" s="197"/>
      <c r="I53" s="197"/>
      <c r="J53" s="197"/>
      <c r="K53" s="197"/>
      <c r="L53" s="197"/>
      <c r="M53" s="197"/>
      <c r="N53" s="197"/>
      <c r="O53" s="197"/>
      <c r="P53" s="197"/>
      <c r="Q53" s="197"/>
      <c r="R53" s="197"/>
      <c r="S53" s="197"/>
      <c r="T53" s="197"/>
      <c r="U53" s="197"/>
      <c r="V53" s="485"/>
      <c r="W53" s="485"/>
      <c r="X53" s="54"/>
      <c r="Y53" s="54"/>
      <c r="AA53" s="119"/>
      <c r="AB53" s="119"/>
      <c r="AC53" s="119"/>
      <c r="AD53" s="119"/>
      <c r="AE53" s="119"/>
      <c r="AF53" s="119"/>
      <c r="AG53" s="119"/>
      <c r="AH53" s="119"/>
      <c r="AI53" s="119"/>
      <c r="AJ53" s="119"/>
      <c r="AK53" s="119"/>
      <c r="AL53" s="119"/>
      <c r="AM53" s="119"/>
      <c r="AN53" s="119"/>
      <c r="AO53" s="119"/>
      <c r="AP53" s="505"/>
      <c r="AQ53" s="505"/>
      <c r="AR53" s="505"/>
      <c r="AS53" s="505"/>
      <c r="AT53" s="505"/>
      <c r="AU53" s="505"/>
      <c r="AV53" s="503"/>
      <c r="AW53" s="503"/>
      <c r="AX53" s="24"/>
      <c r="AZ53" s="253"/>
      <c r="BA53" s="253"/>
      <c r="BB53" s="253"/>
      <c r="BC53" s="253"/>
      <c r="BD53" s="253"/>
      <c r="BE53" s="253"/>
      <c r="BF53" s="253"/>
      <c r="BG53" s="253"/>
      <c r="BH53" s="253"/>
      <c r="BI53" s="253"/>
      <c r="BJ53" s="253"/>
      <c r="BK53" s="253"/>
      <c r="BL53" s="253"/>
      <c r="BM53" s="253"/>
      <c r="BN53" s="253"/>
      <c r="BO53" s="253"/>
      <c r="BP53" s="253"/>
      <c r="BQ53" s="253"/>
      <c r="BR53" s="253"/>
      <c r="BS53" s="253"/>
      <c r="BT53" s="485"/>
    </row>
    <row r="54" spans="1:97" ht="8.1" customHeight="1" x14ac:dyDescent="0.2">
      <c r="B54" s="235"/>
      <c r="C54" s="235"/>
      <c r="D54" s="235"/>
      <c r="E54" s="235"/>
      <c r="F54" s="235"/>
      <c r="G54" s="235"/>
      <c r="H54" s="235"/>
      <c r="I54" s="235"/>
      <c r="J54" s="235"/>
      <c r="K54" s="235"/>
      <c r="L54" s="235"/>
      <c r="M54" s="235"/>
      <c r="N54" s="235"/>
      <c r="AA54" s="119"/>
      <c r="AB54" s="119"/>
      <c r="AC54" s="119"/>
      <c r="AD54" s="119"/>
      <c r="AE54" s="119"/>
      <c r="AF54" s="119"/>
      <c r="AG54" s="119"/>
      <c r="AH54" s="119"/>
      <c r="AI54" s="119"/>
      <c r="AJ54" s="119"/>
      <c r="AK54" s="119"/>
      <c r="AL54" s="119"/>
      <c r="AM54" s="119"/>
      <c r="AN54" s="119"/>
      <c r="AO54" s="119"/>
      <c r="AP54" s="505"/>
      <c r="AQ54" s="505"/>
      <c r="AR54" s="505"/>
      <c r="AS54" s="505"/>
      <c r="AT54" s="505"/>
      <c r="AU54" s="505"/>
      <c r="AV54" s="503"/>
      <c r="AW54" s="503"/>
      <c r="AX54" s="24"/>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25"/>
      <c r="BV54" s="25"/>
      <c r="BW54" s="25"/>
    </row>
    <row r="55" spans="1:97" ht="8.1" customHeight="1" x14ac:dyDescent="0.2">
      <c r="B55" s="486" t="s">
        <v>7</v>
      </c>
      <c r="C55" s="486"/>
      <c r="D55" s="486"/>
      <c r="E55" s="486"/>
      <c r="F55" s="486"/>
      <c r="G55" s="486"/>
      <c r="H55" s="486"/>
      <c r="I55" s="486"/>
      <c r="J55" s="486"/>
      <c r="K55" s="486"/>
      <c r="L55" s="486"/>
      <c r="M55" s="155" t="s">
        <v>8</v>
      </c>
      <c r="N55" s="155"/>
      <c r="O55" s="155"/>
      <c r="P55" s="486" t="s">
        <v>9</v>
      </c>
      <c r="Q55" s="486"/>
      <c r="R55" s="486"/>
      <c r="S55" s="486"/>
      <c r="T55" s="486"/>
      <c r="U55" s="486"/>
      <c r="V55" s="486"/>
      <c r="W55" s="486"/>
      <c r="Z55" s="22"/>
      <c r="AA55" s="119"/>
      <c r="AB55" s="119"/>
      <c r="AC55" s="119"/>
      <c r="AD55" s="119"/>
      <c r="AE55" s="119"/>
      <c r="AF55" s="119"/>
      <c r="AG55" s="119"/>
      <c r="AH55" s="119"/>
      <c r="AI55" s="119"/>
      <c r="AJ55" s="119"/>
      <c r="AK55" s="119"/>
      <c r="AL55" s="119"/>
      <c r="AM55" s="119"/>
      <c r="AN55" s="119"/>
      <c r="AO55" s="119"/>
      <c r="AP55" s="505"/>
      <c r="AQ55" s="505"/>
      <c r="AR55" s="505"/>
      <c r="AS55" s="505"/>
      <c r="AT55" s="505"/>
      <c r="AU55" s="505"/>
      <c r="AV55" s="503"/>
      <c r="AW55" s="503"/>
      <c r="AX55" s="19"/>
      <c r="AZ55" s="515" t="s">
        <v>7</v>
      </c>
      <c r="BA55" s="515"/>
      <c r="BB55" s="515"/>
      <c r="BC55" s="515"/>
      <c r="BD55" s="515"/>
      <c r="BE55" s="515"/>
      <c r="BF55" s="515"/>
      <c r="BG55" s="515"/>
      <c r="BH55" s="515"/>
      <c r="BI55" s="515"/>
      <c r="BJ55" s="515"/>
      <c r="BK55" s="194" t="s">
        <v>8</v>
      </c>
      <c r="BL55" s="194"/>
      <c r="BM55" s="194"/>
      <c r="BN55" s="515" t="s">
        <v>9</v>
      </c>
      <c r="BO55" s="515"/>
      <c r="BP55" s="515"/>
      <c r="BQ55" s="515"/>
      <c r="BR55" s="515"/>
      <c r="BS55" s="515"/>
      <c r="BT55" s="515"/>
      <c r="BU55" s="21"/>
      <c r="BV55" s="22"/>
      <c r="BW55" s="22"/>
    </row>
    <row r="56" spans="1:97" ht="8.1" customHeight="1" x14ac:dyDescent="0.2">
      <c r="B56" s="486"/>
      <c r="C56" s="486"/>
      <c r="D56" s="486"/>
      <c r="E56" s="486"/>
      <c r="F56" s="486"/>
      <c r="G56" s="486"/>
      <c r="H56" s="486"/>
      <c r="I56" s="486"/>
      <c r="J56" s="486"/>
      <c r="K56" s="486"/>
      <c r="L56" s="486"/>
      <c r="M56" s="155"/>
      <c r="N56" s="155"/>
      <c r="O56" s="155"/>
      <c r="P56" s="486"/>
      <c r="Q56" s="486"/>
      <c r="R56" s="486"/>
      <c r="S56" s="486"/>
      <c r="T56" s="486"/>
      <c r="U56" s="486"/>
      <c r="V56" s="486"/>
      <c r="W56" s="486"/>
      <c r="X56" s="56"/>
      <c r="Y56" s="56"/>
      <c r="Z56" s="22"/>
      <c r="AA56" s="119"/>
      <c r="AB56" s="119"/>
      <c r="AC56" s="119"/>
      <c r="AD56" s="119"/>
      <c r="AE56" s="119"/>
      <c r="AF56" s="119"/>
      <c r="AG56" s="119"/>
      <c r="AH56" s="119"/>
      <c r="AI56" s="119"/>
      <c r="AJ56" s="119"/>
      <c r="AK56" s="119"/>
      <c r="AL56" s="119"/>
      <c r="AM56" s="119"/>
      <c r="AN56" s="119"/>
      <c r="AO56" s="119"/>
      <c r="AP56" s="505"/>
      <c r="AQ56" s="505"/>
      <c r="AR56" s="505"/>
      <c r="AS56" s="505"/>
      <c r="AT56" s="505"/>
      <c r="AU56" s="505"/>
      <c r="AV56" s="503"/>
      <c r="AW56" s="503"/>
      <c r="AX56" s="19"/>
      <c r="AZ56" s="515"/>
      <c r="BA56" s="515"/>
      <c r="BB56" s="515"/>
      <c r="BC56" s="515"/>
      <c r="BD56" s="515"/>
      <c r="BE56" s="515"/>
      <c r="BF56" s="515"/>
      <c r="BG56" s="515"/>
      <c r="BH56" s="515"/>
      <c r="BI56" s="515"/>
      <c r="BJ56" s="515"/>
      <c r="BK56" s="194"/>
      <c r="BL56" s="194"/>
      <c r="BM56" s="194"/>
      <c r="BN56" s="515"/>
      <c r="BO56" s="515"/>
      <c r="BP56" s="515"/>
      <c r="BQ56" s="515"/>
      <c r="BR56" s="515"/>
      <c r="BS56" s="515"/>
      <c r="BT56" s="515"/>
      <c r="BU56" s="21"/>
      <c r="BV56" s="22"/>
      <c r="BW56" s="22"/>
    </row>
    <row r="57" spans="1:97" ht="6.6" customHeight="1" x14ac:dyDescent="0.2">
      <c r="B57" s="195">
        <f>AZ57</f>
        <v>0</v>
      </c>
      <c r="C57" s="195"/>
      <c r="D57" s="195"/>
      <c r="E57" s="195"/>
      <c r="F57" s="195"/>
      <c r="G57" s="195"/>
      <c r="H57" s="195"/>
      <c r="I57" s="195"/>
      <c r="J57" s="195"/>
      <c r="K57" s="195"/>
      <c r="L57" s="195"/>
      <c r="M57" s="125">
        <v>0.04</v>
      </c>
      <c r="N57" s="126"/>
      <c r="O57" s="126"/>
      <c r="P57" s="124">
        <f>BN57</f>
        <v>0</v>
      </c>
      <c r="Q57" s="124"/>
      <c r="R57" s="124"/>
      <c r="S57" s="124"/>
      <c r="T57" s="124"/>
      <c r="U57" s="124"/>
      <c r="V57" s="124"/>
      <c r="W57" s="124"/>
      <c r="X57" s="57"/>
      <c r="Y57" s="57"/>
      <c r="Z57" s="22"/>
      <c r="AA57" s="119"/>
      <c r="AB57" s="119"/>
      <c r="AC57" s="119"/>
      <c r="AD57" s="119"/>
      <c r="AE57" s="119"/>
      <c r="AF57" s="119"/>
      <c r="AG57" s="119"/>
      <c r="AH57" s="119"/>
      <c r="AI57" s="119"/>
      <c r="AJ57" s="119"/>
      <c r="AK57" s="119"/>
      <c r="AL57" s="119"/>
      <c r="AM57" s="119"/>
      <c r="AN57" s="119"/>
      <c r="AO57" s="119"/>
      <c r="AP57" s="505"/>
      <c r="AQ57" s="505"/>
      <c r="AR57" s="505"/>
      <c r="AS57" s="505"/>
      <c r="AT57" s="505"/>
      <c r="AU57" s="505"/>
      <c r="AV57" s="503"/>
      <c r="AW57" s="503"/>
      <c r="AX57" s="11"/>
      <c r="AZ57" s="144"/>
      <c r="BA57" s="144"/>
      <c r="BB57" s="144"/>
      <c r="BC57" s="144"/>
      <c r="BD57" s="144"/>
      <c r="BE57" s="144"/>
      <c r="BF57" s="144"/>
      <c r="BG57" s="144"/>
      <c r="BH57" s="144"/>
      <c r="BI57" s="144"/>
      <c r="BJ57" s="170"/>
      <c r="BK57" s="187">
        <v>0.04</v>
      </c>
      <c r="BL57" s="188"/>
      <c r="BM57" s="189"/>
      <c r="BN57" s="193">
        <f>ROUND(AZ57*BK57,2)</f>
        <v>0</v>
      </c>
      <c r="BO57" s="144"/>
      <c r="BP57" s="144"/>
      <c r="BQ57" s="144"/>
      <c r="BR57" s="144"/>
      <c r="BS57" s="144"/>
      <c r="BT57" s="144"/>
      <c r="BU57" s="57"/>
      <c r="BV57" s="22"/>
      <c r="BW57" s="22"/>
    </row>
    <row r="58" spans="1:97" ht="6.6" customHeight="1" x14ac:dyDescent="0.2">
      <c r="B58" s="195"/>
      <c r="C58" s="195"/>
      <c r="D58" s="195"/>
      <c r="E58" s="195"/>
      <c r="F58" s="195"/>
      <c r="G58" s="195"/>
      <c r="H58" s="195"/>
      <c r="I58" s="195"/>
      <c r="J58" s="195"/>
      <c r="K58" s="195"/>
      <c r="L58" s="195"/>
      <c r="M58" s="126"/>
      <c r="N58" s="126"/>
      <c r="O58" s="126"/>
      <c r="P58" s="124"/>
      <c r="Q58" s="124"/>
      <c r="R58" s="124"/>
      <c r="S58" s="124"/>
      <c r="T58" s="124"/>
      <c r="U58" s="124"/>
      <c r="V58" s="124"/>
      <c r="W58" s="124"/>
      <c r="X58" s="57"/>
      <c r="Y58" s="57"/>
      <c r="Z58" s="22"/>
      <c r="AA58" s="119"/>
      <c r="AB58" s="119"/>
      <c r="AC58" s="119"/>
      <c r="AD58" s="119"/>
      <c r="AE58" s="119"/>
      <c r="AF58" s="119"/>
      <c r="AG58" s="119"/>
      <c r="AH58" s="119"/>
      <c r="AI58" s="119"/>
      <c r="AJ58" s="119"/>
      <c r="AK58" s="119"/>
      <c r="AL58" s="119"/>
      <c r="AM58" s="119"/>
      <c r="AN58" s="119"/>
      <c r="AO58" s="119"/>
      <c r="AP58" s="505"/>
      <c r="AQ58" s="505"/>
      <c r="AR58" s="505"/>
      <c r="AS58" s="505"/>
      <c r="AT58" s="505"/>
      <c r="AU58" s="505"/>
      <c r="AV58" s="503"/>
      <c r="AW58" s="503"/>
      <c r="AX58" s="11"/>
      <c r="AZ58" s="146"/>
      <c r="BA58" s="146"/>
      <c r="BB58" s="146"/>
      <c r="BC58" s="146"/>
      <c r="BD58" s="146"/>
      <c r="BE58" s="146"/>
      <c r="BF58" s="146"/>
      <c r="BG58" s="146"/>
      <c r="BH58" s="146"/>
      <c r="BI58" s="146"/>
      <c r="BJ58" s="186"/>
      <c r="BK58" s="190"/>
      <c r="BL58" s="191"/>
      <c r="BM58" s="192"/>
      <c r="BN58" s="145"/>
      <c r="BO58" s="146"/>
      <c r="BP58" s="146"/>
      <c r="BQ58" s="146"/>
      <c r="BR58" s="146"/>
      <c r="BS58" s="146"/>
      <c r="BT58" s="146"/>
      <c r="BU58" s="57"/>
      <c r="BV58" s="22"/>
      <c r="BW58" s="22"/>
    </row>
    <row r="59" spans="1:97" ht="6.6" customHeight="1" x14ac:dyDescent="0.2">
      <c r="B59" s="124">
        <f>AZ59</f>
        <v>0</v>
      </c>
      <c r="C59" s="124"/>
      <c r="D59" s="124"/>
      <c r="E59" s="124"/>
      <c r="F59" s="124"/>
      <c r="G59" s="124"/>
      <c r="H59" s="124"/>
      <c r="I59" s="124"/>
      <c r="J59" s="124"/>
      <c r="K59" s="124"/>
      <c r="L59" s="124"/>
      <c r="M59" s="125">
        <v>0.1</v>
      </c>
      <c r="N59" s="126"/>
      <c r="O59" s="126"/>
      <c r="P59" s="124">
        <f>BN59</f>
        <v>0</v>
      </c>
      <c r="Q59" s="124"/>
      <c r="R59" s="124"/>
      <c r="S59" s="124"/>
      <c r="T59" s="124"/>
      <c r="U59" s="124"/>
      <c r="V59" s="124"/>
      <c r="W59" s="124"/>
      <c r="X59" s="57"/>
      <c r="Y59" s="57"/>
      <c r="Z59" s="22"/>
      <c r="AA59" s="119"/>
      <c r="AB59" s="119"/>
      <c r="AC59" s="119"/>
      <c r="AD59" s="119"/>
      <c r="AE59" s="119"/>
      <c r="AF59" s="119"/>
      <c r="AG59" s="119"/>
      <c r="AH59" s="119"/>
      <c r="AI59" s="119"/>
      <c r="AJ59" s="119"/>
      <c r="AK59" s="119"/>
      <c r="AL59" s="119"/>
      <c r="AM59" s="119"/>
      <c r="AN59" s="119"/>
      <c r="AO59" s="119"/>
      <c r="AP59" s="505"/>
      <c r="AQ59" s="505"/>
      <c r="AR59" s="505"/>
      <c r="AS59" s="505"/>
      <c r="AT59" s="505"/>
      <c r="AU59" s="505"/>
      <c r="AV59" s="503"/>
      <c r="AW59" s="503"/>
      <c r="AX59" s="11"/>
      <c r="AZ59" s="127"/>
      <c r="BA59" s="128"/>
      <c r="BB59" s="129"/>
      <c r="BC59" s="129"/>
      <c r="BD59" s="129"/>
      <c r="BE59" s="129"/>
      <c r="BF59" s="129"/>
      <c r="BG59" s="129"/>
      <c r="BH59" s="129"/>
      <c r="BI59" s="129"/>
      <c r="BJ59" s="130"/>
      <c r="BK59" s="231">
        <v>0.1</v>
      </c>
      <c r="BL59" s="231"/>
      <c r="BM59" s="232"/>
      <c r="BN59" s="128">
        <f>ROUND(AZ59*BK59,2)</f>
        <v>0</v>
      </c>
      <c r="BO59" s="129"/>
      <c r="BP59" s="129"/>
      <c r="BQ59" s="129"/>
      <c r="BR59" s="129"/>
      <c r="BS59" s="129"/>
      <c r="BT59" s="135"/>
      <c r="BU59" s="57"/>
      <c r="BV59" s="22"/>
      <c r="BW59" s="22"/>
    </row>
    <row r="60" spans="1:97" ht="6.6" customHeight="1" x14ac:dyDescent="0.2">
      <c r="B60" s="124"/>
      <c r="C60" s="124"/>
      <c r="D60" s="124"/>
      <c r="E60" s="124"/>
      <c r="F60" s="124"/>
      <c r="G60" s="124"/>
      <c r="H60" s="124"/>
      <c r="I60" s="124"/>
      <c r="J60" s="124"/>
      <c r="K60" s="124"/>
      <c r="L60" s="124"/>
      <c r="M60" s="126"/>
      <c r="N60" s="126"/>
      <c r="O60" s="126"/>
      <c r="P60" s="124"/>
      <c r="Q60" s="124"/>
      <c r="R60" s="124"/>
      <c r="S60" s="124"/>
      <c r="T60" s="124"/>
      <c r="U60" s="124"/>
      <c r="V60" s="124"/>
      <c r="W60" s="124"/>
      <c r="X60" s="57"/>
      <c r="Y60" s="57"/>
      <c r="Z60" s="22"/>
      <c r="AA60" s="119"/>
      <c r="AB60" s="119"/>
      <c r="AC60" s="119"/>
      <c r="AD60" s="119"/>
      <c r="AE60" s="119"/>
      <c r="AF60" s="119"/>
      <c r="AG60" s="119"/>
      <c r="AH60" s="119"/>
      <c r="AI60" s="119"/>
      <c r="AJ60" s="119"/>
      <c r="AK60" s="119"/>
      <c r="AL60" s="119"/>
      <c r="AM60" s="119"/>
      <c r="AN60" s="119"/>
      <c r="AO60" s="119"/>
      <c r="AP60" s="505"/>
      <c r="AQ60" s="505"/>
      <c r="AR60" s="505"/>
      <c r="AS60" s="505"/>
      <c r="AT60" s="505"/>
      <c r="AU60" s="505"/>
      <c r="AV60" s="503"/>
      <c r="AW60" s="503"/>
      <c r="AX60" s="11"/>
      <c r="AZ60" s="131"/>
      <c r="BA60" s="132"/>
      <c r="BB60" s="133"/>
      <c r="BC60" s="133"/>
      <c r="BD60" s="133"/>
      <c r="BE60" s="133"/>
      <c r="BF60" s="133"/>
      <c r="BG60" s="133"/>
      <c r="BH60" s="133"/>
      <c r="BI60" s="133"/>
      <c r="BJ60" s="134"/>
      <c r="BK60" s="233"/>
      <c r="BL60" s="233"/>
      <c r="BM60" s="233"/>
      <c r="BN60" s="132"/>
      <c r="BO60" s="133"/>
      <c r="BP60" s="133"/>
      <c r="BQ60" s="133"/>
      <c r="BR60" s="133"/>
      <c r="BS60" s="133"/>
      <c r="BT60" s="136"/>
      <c r="BU60" s="57"/>
      <c r="BV60" s="22"/>
      <c r="BW60" s="22"/>
    </row>
    <row r="61" spans="1:97" ht="6.6" customHeight="1" x14ac:dyDescent="0.2">
      <c r="B61" s="124">
        <f>AZ61</f>
        <v>0</v>
      </c>
      <c r="C61" s="124"/>
      <c r="D61" s="124"/>
      <c r="E61" s="124"/>
      <c r="F61" s="124"/>
      <c r="G61" s="124"/>
      <c r="H61" s="124"/>
      <c r="I61" s="124"/>
      <c r="J61" s="124"/>
      <c r="K61" s="124"/>
      <c r="L61" s="124"/>
      <c r="M61" s="229">
        <v>0.21</v>
      </c>
      <c r="N61" s="230"/>
      <c r="O61" s="230"/>
      <c r="P61" s="124">
        <f>BN61</f>
        <v>0</v>
      </c>
      <c r="Q61" s="124"/>
      <c r="R61" s="124"/>
      <c r="S61" s="124"/>
      <c r="T61" s="124"/>
      <c r="U61" s="124"/>
      <c r="V61" s="124"/>
      <c r="W61" s="124"/>
      <c r="X61" s="57"/>
      <c r="Y61" s="57"/>
      <c r="Z61" s="22"/>
      <c r="AA61" s="119"/>
      <c r="AB61" s="119"/>
      <c r="AC61" s="119"/>
      <c r="AD61" s="119"/>
      <c r="AE61" s="119"/>
      <c r="AF61" s="119"/>
      <c r="AG61" s="119"/>
      <c r="AH61" s="119"/>
      <c r="AI61" s="119"/>
      <c r="AJ61" s="119"/>
      <c r="AK61" s="119"/>
      <c r="AL61" s="119"/>
      <c r="AM61" s="119"/>
      <c r="AN61" s="119"/>
      <c r="AO61" s="119"/>
      <c r="AP61" s="505"/>
      <c r="AQ61" s="505"/>
      <c r="AR61" s="505"/>
      <c r="AS61" s="505"/>
      <c r="AT61" s="505"/>
      <c r="AU61" s="505"/>
      <c r="AV61" s="503"/>
      <c r="AW61" s="503"/>
      <c r="AX61" s="11"/>
      <c r="AZ61" s="168"/>
      <c r="BA61" s="168"/>
      <c r="BB61" s="168"/>
      <c r="BC61" s="168"/>
      <c r="BD61" s="168"/>
      <c r="BE61" s="168"/>
      <c r="BF61" s="168"/>
      <c r="BG61" s="168"/>
      <c r="BH61" s="168"/>
      <c r="BI61" s="168"/>
      <c r="BJ61" s="169"/>
      <c r="BK61" s="219">
        <v>0.21</v>
      </c>
      <c r="BL61" s="220"/>
      <c r="BM61" s="221"/>
      <c r="BN61" s="224">
        <f>ROUND(AZ61*BK61,2)</f>
        <v>0</v>
      </c>
      <c r="BO61" s="168"/>
      <c r="BP61" s="168"/>
      <c r="BQ61" s="168"/>
      <c r="BR61" s="168"/>
      <c r="BS61" s="168"/>
      <c r="BT61" s="168"/>
      <c r="BU61" s="57"/>
      <c r="BV61" s="27"/>
      <c r="BW61" s="22"/>
    </row>
    <row r="62" spans="1:97" ht="6.6" customHeight="1" x14ac:dyDescent="0.2">
      <c r="B62" s="124"/>
      <c r="C62" s="124"/>
      <c r="D62" s="124"/>
      <c r="E62" s="124"/>
      <c r="F62" s="124"/>
      <c r="G62" s="124"/>
      <c r="H62" s="124"/>
      <c r="I62" s="124"/>
      <c r="J62" s="124"/>
      <c r="K62" s="124"/>
      <c r="L62" s="124"/>
      <c r="M62" s="230"/>
      <c r="N62" s="230"/>
      <c r="O62" s="230"/>
      <c r="P62" s="124"/>
      <c r="Q62" s="124"/>
      <c r="R62" s="124"/>
      <c r="S62" s="124"/>
      <c r="T62" s="124"/>
      <c r="U62" s="124"/>
      <c r="V62" s="124"/>
      <c r="W62" s="124"/>
      <c r="X62" s="57"/>
      <c r="Y62" s="57"/>
      <c r="Z62" s="22"/>
      <c r="AA62" s="119"/>
      <c r="AB62" s="119"/>
      <c r="AC62" s="119"/>
      <c r="AD62" s="119"/>
      <c r="AE62" s="119"/>
      <c r="AF62" s="119"/>
      <c r="AG62" s="119"/>
      <c r="AH62" s="119"/>
      <c r="AI62" s="119"/>
      <c r="AJ62" s="119"/>
      <c r="AK62" s="119"/>
      <c r="AL62" s="119"/>
      <c r="AM62" s="119"/>
      <c r="AN62" s="119"/>
      <c r="AO62" s="119"/>
      <c r="AP62" s="505"/>
      <c r="AQ62" s="505"/>
      <c r="AR62" s="505"/>
      <c r="AS62" s="505"/>
      <c r="AT62" s="505"/>
      <c r="AU62" s="505"/>
      <c r="AV62" s="503"/>
      <c r="AW62" s="503"/>
      <c r="AX62" s="11"/>
      <c r="AZ62" s="144"/>
      <c r="BA62" s="144"/>
      <c r="BB62" s="144"/>
      <c r="BC62" s="144"/>
      <c r="BD62" s="144"/>
      <c r="BE62" s="144"/>
      <c r="BF62" s="144"/>
      <c r="BG62" s="144"/>
      <c r="BH62" s="144"/>
      <c r="BI62" s="144"/>
      <c r="BJ62" s="170"/>
      <c r="BK62" s="222"/>
      <c r="BL62" s="223"/>
      <c r="BM62" s="189"/>
      <c r="BN62" s="193"/>
      <c r="BO62" s="144"/>
      <c r="BP62" s="144"/>
      <c r="BQ62" s="144"/>
      <c r="BR62" s="144"/>
      <c r="BS62" s="144"/>
      <c r="BT62" s="144"/>
      <c r="BU62" s="57"/>
      <c r="BV62" s="22"/>
      <c r="BW62" s="22"/>
    </row>
    <row r="63" spans="1:97" ht="12" customHeight="1" x14ac:dyDescent="0.2">
      <c r="B63" s="206"/>
      <c r="C63" s="206"/>
      <c r="D63" s="206"/>
      <c r="E63" s="206"/>
      <c r="F63" s="206"/>
      <c r="G63" s="206"/>
      <c r="H63" s="206"/>
      <c r="I63" s="206"/>
      <c r="J63" s="206"/>
      <c r="K63" s="206"/>
      <c r="L63" s="206"/>
      <c r="M63" s="206"/>
      <c r="N63" s="206"/>
      <c r="O63" s="206"/>
      <c r="P63" s="206"/>
      <c r="Q63" s="206"/>
      <c r="R63" s="206"/>
      <c r="S63" s="206"/>
      <c r="T63" s="206"/>
      <c r="U63" s="206"/>
      <c r="V63" s="206"/>
      <c r="W63" s="206"/>
      <c r="AA63" s="119"/>
      <c r="AB63" s="119"/>
      <c r="AC63" s="119"/>
      <c r="AD63" s="119"/>
      <c r="AE63" s="119"/>
      <c r="AF63" s="119"/>
      <c r="AG63" s="119"/>
      <c r="AH63" s="119"/>
      <c r="AI63" s="119"/>
      <c r="AJ63" s="119"/>
      <c r="AK63" s="119"/>
      <c r="AL63" s="119"/>
      <c r="AM63" s="119"/>
      <c r="AN63" s="119"/>
      <c r="AO63" s="119"/>
      <c r="AP63" s="505"/>
      <c r="AQ63" s="505"/>
      <c r="AR63" s="505"/>
      <c r="AS63" s="505"/>
      <c r="AT63" s="505"/>
      <c r="AU63" s="505"/>
      <c r="AV63" s="503"/>
      <c r="AW63" s="503"/>
      <c r="AX63" s="24"/>
      <c r="AZ63" s="294" t="str">
        <f>IF(AZ57+AZ59+AZ61='OPERADORS INTRACEE'!AI165,"","La xifra anterior no és la declarada a Op.Intracee")</f>
        <v/>
      </c>
      <c r="BA63" s="294"/>
      <c r="BB63" s="294"/>
      <c r="BC63" s="294"/>
      <c r="BD63" s="294"/>
      <c r="BE63" s="294"/>
      <c r="BF63" s="294"/>
      <c r="BG63" s="294"/>
      <c r="BH63" s="294"/>
      <c r="BI63" s="294"/>
      <c r="BJ63" s="294"/>
      <c r="BK63" s="294"/>
      <c r="BL63" s="294"/>
      <c r="BM63" s="294"/>
      <c r="BN63" s="294"/>
      <c r="BO63" s="294"/>
      <c r="BP63" s="294"/>
      <c r="BQ63" s="294"/>
      <c r="BR63" s="294"/>
      <c r="BS63" s="294"/>
      <c r="BT63" s="294"/>
      <c r="BU63" s="68"/>
      <c r="BV63" s="68"/>
      <c r="BW63" s="68"/>
      <c r="BX63" s="529"/>
      <c r="BY63" s="529"/>
      <c r="BZ63" s="529"/>
      <c r="CA63" s="529"/>
      <c r="CB63" s="529"/>
      <c r="CC63" s="529"/>
      <c r="CD63" s="529"/>
      <c r="CE63" s="529"/>
      <c r="CF63" s="529"/>
      <c r="CG63" s="529"/>
      <c r="CH63" s="86"/>
      <c r="CI63" s="86"/>
      <c r="CJ63" s="86"/>
      <c r="CK63" s="86"/>
      <c r="CL63" s="86"/>
      <c r="CM63" s="529"/>
      <c r="CN63" s="529"/>
      <c r="CO63" s="529"/>
      <c r="CP63" s="529"/>
      <c r="CQ63" s="529"/>
      <c r="CR63" s="529"/>
      <c r="CS63" s="529"/>
    </row>
    <row r="64" spans="1:97" ht="6.95" customHeight="1" x14ac:dyDescent="0.2">
      <c r="B64" s="197" t="s">
        <v>202</v>
      </c>
      <c r="C64" s="197"/>
      <c r="D64" s="197"/>
      <c r="E64" s="197"/>
      <c r="F64" s="197"/>
      <c r="G64" s="197"/>
      <c r="H64" s="197"/>
      <c r="I64" s="197"/>
      <c r="J64" s="197"/>
      <c r="K64" s="197"/>
      <c r="L64" s="197"/>
      <c r="M64" s="197"/>
      <c r="N64" s="197"/>
      <c r="O64" s="197"/>
      <c r="P64" s="197"/>
      <c r="Q64" s="197"/>
      <c r="R64" s="197"/>
      <c r="S64" s="197"/>
      <c r="T64" s="197"/>
      <c r="U64" s="197"/>
      <c r="V64" s="487"/>
      <c r="W64" s="487"/>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504"/>
      <c r="AW64" s="504"/>
      <c r="AX64" s="24"/>
      <c r="AZ64" s="300" t="s">
        <v>210</v>
      </c>
      <c r="BA64" s="300"/>
      <c r="BB64" s="301"/>
      <c r="BC64" s="301"/>
      <c r="BD64" s="301"/>
      <c r="BE64" s="301"/>
      <c r="BF64" s="301"/>
      <c r="BG64" s="301"/>
      <c r="BH64" s="301"/>
      <c r="BI64" s="301"/>
      <c r="BJ64" s="301"/>
      <c r="BK64" s="301"/>
      <c r="BL64" s="301"/>
      <c r="BM64" s="301"/>
      <c r="BN64" s="301"/>
      <c r="BO64" s="301"/>
      <c r="BP64" s="301"/>
      <c r="BQ64" s="301"/>
      <c r="BR64" s="301"/>
      <c r="BS64" s="301"/>
      <c r="BT64" s="485" t="s">
        <v>127</v>
      </c>
      <c r="BX64" s="253" t="s">
        <v>211</v>
      </c>
      <c r="BY64" s="253"/>
      <c r="BZ64" s="253"/>
      <c r="CA64" s="253"/>
      <c r="CB64" s="253"/>
      <c r="CC64" s="253"/>
      <c r="CD64" s="253"/>
      <c r="CE64" s="253"/>
      <c r="CF64" s="253"/>
      <c r="CG64" s="253"/>
      <c r="CH64" s="253"/>
      <c r="CI64" s="253"/>
      <c r="CJ64" s="253"/>
      <c r="CK64" s="253"/>
      <c r="CL64" s="253"/>
      <c r="CM64" s="253"/>
      <c r="CN64" s="253"/>
      <c r="CO64" s="253"/>
      <c r="CP64" s="253"/>
      <c r="CQ64" s="253"/>
      <c r="CR64" s="485" t="s">
        <v>127</v>
      </c>
      <c r="CS64" s="485"/>
    </row>
    <row r="65" spans="1:98" ht="6.95" customHeight="1" x14ac:dyDescent="0.2">
      <c r="B65" s="197"/>
      <c r="C65" s="197"/>
      <c r="D65" s="197"/>
      <c r="E65" s="197"/>
      <c r="F65" s="197"/>
      <c r="G65" s="197"/>
      <c r="H65" s="197"/>
      <c r="I65" s="197"/>
      <c r="J65" s="197"/>
      <c r="K65" s="197"/>
      <c r="L65" s="197"/>
      <c r="M65" s="197"/>
      <c r="N65" s="197"/>
      <c r="O65" s="197"/>
      <c r="P65" s="197"/>
      <c r="Q65" s="197"/>
      <c r="R65" s="197"/>
      <c r="S65" s="197"/>
      <c r="T65" s="197"/>
      <c r="U65" s="197"/>
      <c r="V65" s="487"/>
      <c r="W65" s="487"/>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504"/>
      <c r="AW65" s="504"/>
      <c r="AX65" s="24"/>
      <c r="AZ65" s="301"/>
      <c r="BA65" s="301"/>
      <c r="BB65" s="301"/>
      <c r="BC65" s="301"/>
      <c r="BD65" s="301"/>
      <c r="BE65" s="301"/>
      <c r="BF65" s="301"/>
      <c r="BG65" s="301"/>
      <c r="BH65" s="301"/>
      <c r="BI65" s="301"/>
      <c r="BJ65" s="301"/>
      <c r="BK65" s="301"/>
      <c r="BL65" s="301"/>
      <c r="BM65" s="301"/>
      <c r="BN65" s="301"/>
      <c r="BO65" s="301"/>
      <c r="BP65" s="301"/>
      <c r="BQ65" s="301"/>
      <c r="BR65" s="301"/>
      <c r="BS65" s="301"/>
      <c r="BT65" s="485"/>
      <c r="BX65" s="253"/>
      <c r="BY65" s="253"/>
      <c r="BZ65" s="253"/>
      <c r="CA65" s="253"/>
      <c r="CB65" s="253"/>
      <c r="CC65" s="253"/>
      <c r="CD65" s="253"/>
      <c r="CE65" s="253"/>
      <c r="CF65" s="253"/>
      <c r="CG65" s="253"/>
      <c r="CH65" s="253"/>
      <c r="CI65" s="253"/>
      <c r="CJ65" s="253"/>
      <c r="CK65" s="253"/>
      <c r="CL65" s="253"/>
      <c r="CM65" s="253"/>
      <c r="CN65" s="253"/>
      <c r="CO65" s="253"/>
      <c r="CP65" s="253"/>
      <c r="CQ65" s="253"/>
      <c r="CR65" s="485"/>
      <c r="CS65" s="485"/>
    </row>
    <row r="66" spans="1:98" ht="6" customHeight="1" x14ac:dyDescent="0.2">
      <c r="AX66" s="24"/>
      <c r="AZ66" s="234"/>
      <c r="BA66" s="234"/>
      <c r="BB66" s="234"/>
      <c r="BC66" s="234"/>
      <c r="BD66" s="234"/>
      <c r="BE66" s="234"/>
      <c r="BF66" s="234"/>
      <c r="BG66" s="234"/>
      <c r="BH66" s="234"/>
      <c r="BI66" s="234"/>
      <c r="BJ66" s="234"/>
      <c r="BK66" s="234"/>
      <c r="BL66" s="234"/>
      <c r="BM66" s="234"/>
      <c r="BN66" s="234"/>
      <c r="BO66" s="234"/>
      <c r="BP66" s="234"/>
      <c r="BQ66" s="234"/>
      <c r="BR66" s="234"/>
      <c r="BX66" s="235"/>
      <c r="BY66" s="235"/>
      <c r="BZ66" s="235"/>
      <c r="CA66" s="235"/>
      <c r="CB66" s="235"/>
      <c r="CC66" s="235"/>
      <c r="CD66" s="235"/>
      <c r="CE66" s="235"/>
      <c r="CF66" s="235"/>
      <c r="CG66" s="235"/>
      <c r="CH66" s="235"/>
    </row>
    <row r="67" spans="1:98" ht="7.5" customHeight="1" x14ac:dyDescent="0.2">
      <c r="A67" s="20"/>
      <c r="B67" s="486" t="s">
        <v>7</v>
      </c>
      <c r="C67" s="486"/>
      <c r="D67" s="486"/>
      <c r="E67" s="486"/>
      <c r="F67" s="486"/>
      <c r="G67" s="486"/>
      <c r="H67" s="486"/>
      <c r="I67" s="486"/>
      <c r="J67" s="486"/>
      <c r="K67" s="486"/>
      <c r="L67" s="486"/>
      <c r="M67" s="155" t="s">
        <v>8</v>
      </c>
      <c r="N67" s="155"/>
      <c r="O67" s="155"/>
      <c r="P67" s="486" t="s">
        <v>9</v>
      </c>
      <c r="Q67" s="486"/>
      <c r="R67" s="486"/>
      <c r="S67" s="486"/>
      <c r="T67" s="486"/>
      <c r="U67" s="486"/>
      <c r="V67" s="486"/>
      <c r="W67" s="486"/>
      <c r="X67" s="3"/>
      <c r="Y67" s="3"/>
      <c r="AA67" s="236"/>
      <c r="AB67" s="236"/>
      <c r="AC67" s="236"/>
      <c r="AD67" s="236"/>
      <c r="AE67" s="236"/>
      <c r="AF67" s="236"/>
      <c r="AG67" s="236"/>
      <c r="AH67" s="236"/>
      <c r="AI67" s="236"/>
      <c r="AJ67" s="236"/>
      <c r="AK67" s="236"/>
      <c r="AL67" s="236"/>
      <c r="AM67" s="236"/>
      <c r="AN67" s="236"/>
      <c r="AO67" s="236"/>
      <c r="AP67" s="236"/>
      <c r="AQ67" s="506"/>
      <c r="AR67" s="506"/>
      <c r="AS67" s="506"/>
      <c r="AT67" s="506"/>
      <c r="AU67" s="506"/>
      <c r="AV67" s="506"/>
      <c r="AW67" s="506"/>
      <c r="AX67" s="19"/>
      <c r="AZ67" s="515" t="s">
        <v>7</v>
      </c>
      <c r="BA67" s="515"/>
      <c r="BB67" s="515"/>
      <c r="BC67" s="515"/>
      <c r="BD67" s="515"/>
      <c r="BE67" s="515"/>
      <c r="BF67" s="515"/>
      <c r="BG67" s="515"/>
      <c r="BH67" s="515"/>
      <c r="BI67" s="515"/>
      <c r="BJ67" s="515"/>
      <c r="BK67" s="194" t="s">
        <v>8</v>
      </c>
      <c r="BL67" s="194"/>
      <c r="BM67" s="194"/>
      <c r="BN67" s="515" t="s">
        <v>9</v>
      </c>
      <c r="BO67" s="515"/>
      <c r="BP67" s="515"/>
      <c r="BQ67" s="515"/>
      <c r="BR67" s="515"/>
      <c r="BS67" s="515"/>
      <c r="BT67" s="515"/>
      <c r="BU67" s="34"/>
      <c r="BV67" s="18"/>
      <c r="BW67" s="18"/>
      <c r="BX67" s="537" t="s">
        <v>7</v>
      </c>
      <c r="BY67" s="523"/>
      <c r="BZ67" s="523"/>
      <c r="CA67" s="523"/>
      <c r="CB67" s="523"/>
      <c r="CC67" s="523"/>
      <c r="CD67" s="523"/>
      <c r="CE67" s="523"/>
      <c r="CF67" s="523"/>
      <c r="CG67" s="538"/>
      <c r="CH67" s="268" t="s">
        <v>8</v>
      </c>
      <c r="CI67" s="269"/>
      <c r="CJ67" s="269"/>
      <c r="CK67" s="269"/>
      <c r="CL67" s="272"/>
      <c r="CM67" s="522" t="s">
        <v>9</v>
      </c>
      <c r="CN67" s="523"/>
      <c r="CO67" s="523"/>
      <c r="CP67" s="523"/>
      <c r="CQ67" s="523"/>
      <c r="CR67" s="523"/>
      <c r="CS67" s="524"/>
    </row>
    <row r="68" spans="1:98" ht="7.5" customHeight="1" x14ac:dyDescent="0.2">
      <c r="B68" s="486"/>
      <c r="C68" s="486"/>
      <c r="D68" s="486"/>
      <c r="E68" s="486"/>
      <c r="F68" s="486"/>
      <c r="G68" s="486"/>
      <c r="H68" s="486"/>
      <c r="I68" s="486"/>
      <c r="J68" s="486"/>
      <c r="K68" s="486"/>
      <c r="L68" s="486"/>
      <c r="M68" s="155"/>
      <c r="N68" s="155"/>
      <c r="O68" s="155"/>
      <c r="P68" s="486"/>
      <c r="Q68" s="486"/>
      <c r="R68" s="486"/>
      <c r="S68" s="486"/>
      <c r="T68" s="486"/>
      <c r="U68" s="486"/>
      <c r="V68" s="486"/>
      <c r="W68" s="486"/>
      <c r="X68" s="3"/>
      <c r="Y68" s="3"/>
      <c r="AA68" s="236"/>
      <c r="AB68" s="236"/>
      <c r="AC68" s="236"/>
      <c r="AD68" s="236"/>
      <c r="AE68" s="236"/>
      <c r="AF68" s="236"/>
      <c r="AG68" s="236"/>
      <c r="AH68" s="236"/>
      <c r="AI68" s="236"/>
      <c r="AJ68" s="236"/>
      <c r="AK68" s="236"/>
      <c r="AL68" s="236"/>
      <c r="AM68" s="236"/>
      <c r="AN68" s="236"/>
      <c r="AO68" s="236"/>
      <c r="AP68" s="236"/>
      <c r="AQ68" s="506"/>
      <c r="AR68" s="506"/>
      <c r="AS68" s="506"/>
      <c r="AT68" s="506"/>
      <c r="AU68" s="506"/>
      <c r="AV68" s="506"/>
      <c r="AW68" s="506"/>
      <c r="AX68" s="19"/>
      <c r="AZ68" s="515"/>
      <c r="BA68" s="515"/>
      <c r="BB68" s="515"/>
      <c r="BC68" s="515"/>
      <c r="BD68" s="515"/>
      <c r="BE68" s="515"/>
      <c r="BF68" s="515"/>
      <c r="BG68" s="515"/>
      <c r="BH68" s="515"/>
      <c r="BI68" s="515"/>
      <c r="BJ68" s="515"/>
      <c r="BK68" s="194"/>
      <c r="BL68" s="194"/>
      <c r="BM68" s="194"/>
      <c r="BN68" s="515"/>
      <c r="BO68" s="515"/>
      <c r="BP68" s="515"/>
      <c r="BQ68" s="515"/>
      <c r="BR68" s="515"/>
      <c r="BS68" s="515"/>
      <c r="BT68" s="515"/>
      <c r="BU68" s="34"/>
      <c r="BV68" s="18"/>
      <c r="BW68" s="18"/>
      <c r="BX68" s="539"/>
      <c r="BY68" s="526"/>
      <c r="BZ68" s="526"/>
      <c r="CA68" s="526"/>
      <c r="CB68" s="526"/>
      <c r="CC68" s="526"/>
      <c r="CD68" s="526"/>
      <c r="CE68" s="526"/>
      <c r="CF68" s="526"/>
      <c r="CG68" s="540"/>
      <c r="CH68" s="270"/>
      <c r="CI68" s="271"/>
      <c r="CJ68" s="271"/>
      <c r="CK68" s="271"/>
      <c r="CL68" s="273"/>
      <c r="CM68" s="525"/>
      <c r="CN68" s="526"/>
      <c r="CO68" s="526"/>
      <c r="CP68" s="526"/>
      <c r="CQ68" s="526"/>
      <c r="CR68" s="526"/>
      <c r="CS68" s="527"/>
    </row>
    <row r="69" spans="1:98" ht="7.5" customHeight="1" x14ac:dyDescent="0.2">
      <c r="B69" s="302"/>
      <c r="C69" s="302"/>
      <c r="D69" s="302"/>
      <c r="E69" s="302"/>
      <c r="F69" s="302"/>
      <c r="G69" s="302"/>
      <c r="H69" s="302"/>
      <c r="I69" s="302"/>
      <c r="J69" s="302"/>
      <c r="K69" s="302"/>
      <c r="L69" s="302"/>
      <c r="M69" s="171" t="s">
        <v>219</v>
      </c>
      <c r="N69" s="172"/>
      <c r="O69" s="172"/>
      <c r="P69" s="173"/>
      <c r="Q69" s="173"/>
      <c r="R69" s="173"/>
      <c r="S69" s="173"/>
      <c r="T69" s="173"/>
      <c r="U69" s="173"/>
      <c r="V69" s="173"/>
      <c r="W69" s="173"/>
      <c r="X69" s="3"/>
      <c r="Y69" s="3"/>
      <c r="AA69" s="120"/>
      <c r="AB69" s="120"/>
      <c r="AC69" s="120"/>
      <c r="AD69" s="120"/>
      <c r="AE69" s="120"/>
      <c r="AF69" s="120"/>
      <c r="AG69" s="120"/>
      <c r="AH69" s="120"/>
      <c r="AI69" s="120"/>
      <c r="AJ69" s="120"/>
      <c r="AK69" s="120"/>
      <c r="AL69" s="120"/>
      <c r="AM69" s="120"/>
      <c r="AN69" s="120"/>
      <c r="AO69" s="120"/>
      <c r="AP69" s="507"/>
      <c r="AQ69" s="507"/>
      <c r="AR69" s="507"/>
      <c r="AS69" s="507"/>
      <c r="AT69" s="507"/>
      <c r="AU69" s="507"/>
      <c r="AV69" s="507"/>
      <c r="AW69" s="507"/>
      <c r="AX69" s="19"/>
      <c r="AZ69" s="302"/>
      <c r="BA69" s="302"/>
      <c r="BB69" s="302"/>
      <c r="BC69" s="302"/>
      <c r="BD69" s="302"/>
      <c r="BE69" s="302"/>
      <c r="BF69" s="302"/>
      <c r="BG69" s="302"/>
      <c r="BH69" s="302"/>
      <c r="BI69" s="302"/>
      <c r="BJ69" s="302"/>
      <c r="BK69" s="171" t="s">
        <v>219</v>
      </c>
      <c r="BL69" s="172"/>
      <c r="BM69" s="172"/>
      <c r="BN69" s="193">
        <f t="shared" ref="BN69:BN72" si="4">ROUND(AZ69*BK69,2)</f>
        <v>0</v>
      </c>
      <c r="BO69" s="144"/>
      <c r="BP69" s="144"/>
      <c r="BQ69" s="144"/>
      <c r="BR69" s="144"/>
      <c r="BS69" s="144"/>
      <c r="BT69" s="144"/>
      <c r="BU69" s="34"/>
      <c r="BV69" s="18"/>
      <c r="BW69" s="18"/>
      <c r="BX69" s="470"/>
      <c r="BY69" s="471"/>
      <c r="BZ69" s="471"/>
      <c r="CA69" s="471"/>
      <c r="CB69" s="471"/>
      <c r="CC69" s="471"/>
      <c r="CD69" s="471"/>
      <c r="CE69" s="471"/>
      <c r="CF69" s="471"/>
      <c r="CG69" s="471"/>
      <c r="CH69" s="472"/>
      <c r="CI69" s="472"/>
      <c r="CJ69" s="472"/>
      <c r="CK69" s="472"/>
      <c r="CL69" s="472"/>
      <c r="CM69" s="471"/>
      <c r="CN69" s="471"/>
      <c r="CO69" s="471"/>
      <c r="CP69" s="471"/>
      <c r="CQ69" s="471"/>
      <c r="CR69" s="471"/>
      <c r="CS69" s="473"/>
    </row>
    <row r="70" spans="1:98" ht="7.5" customHeight="1" x14ac:dyDescent="0.2">
      <c r="B70" s="302"/>
      <c r="C70" s="302"/>
      <c r="D70" s="302"/>
      <c r="E70" s="302"/>
      <c r="F70" s="302"/>
      <c r="G70" s="302"/>
      <c r="H70" s="302"/>
      <c r="I70" s="302"/>
      <c r="J70" s="302"/>
      <c r="K70" s="302"/>
      <c r="L70" s="302"/>
      <c r="M70" s="172"/>
      <c r="N70" s="172"/>
      <c r="O70" s="172"/>
      <c r="P70" s="173"/>
      <c r="Q70" s="173"/>
      <c r="R70" s="173"/>
      <c r="S70" s="173"/>
      <c r="T70" s="173"/>
      <c r="U70" s="173"/>
      <c r="V70" s="173"/>
      <c r="W70" s="173"/>
      <c r="X70" s="3"/>
      <c r="Y70" s="3"/>
      <c r="AA70" s="120"/>
      <c r="AB70" s="120"/>
      <c r="AC70" s="120"/>
      <c r="AD70" s="120"/>
      <c r="AE70" s="120"/>
      <c r="AF70" s="120"/>
      <c r="AG70" s="120"/>
      <c r="AH70" s="120"/>
      <c r="AI70" s="120"/>
      <c r="AJ70" s="120"/>
      <c r="AK70" s="120"/>
      <c r="AL70" s="120"/>
      <c r="AM70" s="120"/>
      <c r="AN70" s="120"/>
      <c r="AO70" s="120"/>
      <c r="AP70" s="507"/>
      <c r="AQ70" s="507"/>
      <c r="AR70" s="507"/>
      <c r="AS70" s="507"/>
      <c r="AT70" s="507"/>
      <c r="AU70" s="507"/>
      <c r="AV70" s="507"/>
      <c r="AW70" s="507"/>
      <c r="AX70" s="19"/>
      <c r="AZ70" s="302"/>
      <c r="BA70" s="302"/>
      <c r="BB70" s="302"/>
      <c r="BC70" s="302"/>
      <c r="BD70" s="302"/>
      <c r="BE70" s="302"/>
      <c r="BF70" s="302"/>
      <c r="BG70" s="302"/>
      <c r="BH70" s="302"/>
      <c r="BI70" s="302"/>
      <c r="BJ70" s="302"/>
      <c r="BK70" s="172"/>
      <c r="BL70" s="172"/>
      <c r="BM70" s="172"/>
      <c r="BN70" s="145"/>
      <c r="BO70" s="146"/>
      <c r="BP70" s="146"/>
      <c r="BQ70" s="146"/>
      <c r="BR70" s="146"/>
      <c r="BS70" s="146"/>
      <c r="BT70" s="146"/>
      <c r="BU70" s="34"/>
      <c r="BV70" s="18"/>
      <c r="BW70" s="18"/>
      <c r="BX70" s="470"/>
      <c r="BY70" s="471"/>
      <c r="BZ70" s="471"/>
      <c r="CA70" s="471"/>
      <c r="CB70" s="471"/>
      <c r="CC70" s="471"/>
      <c r="CD70" s="471"/>
      <c r="CE70" s="471"/>
      <c r="CF70" s="471"/>
      <c r="CG70" s="471"/>
      <c r="CH70" s="472"/>
      <c r="CI70" s="472"/>
      <c r="CJ70" s="472"/>
      <c r="CK70" s="472"/>
      <c r="CL70" s="472"/>
      <c r="CM70" s="471"/>
      <c r="CN70" s="471"/>
      <c r="CO70" s="471"/>
      <c r="CP70" s="471"/>
      <c r="CQ70" s="471"/>
      <c r="CR70" s="471"/>
      <c r="CS70" s="473"/>
    </row>
    <row r="71" spans="1:98" ht="7.5" customHeight="1" x14ac:dyDescent="0.2">
      <c r="B71" s="302"/>
      <c r="C71" s="302"/>
      <c r="D71" s="302"/>
      <c r="E71" s="302"/>
      <c r="F71" s="302"/>
      <c r="G71" s="302"/>
      <c r="H71" s="302"/>
      <c r="I71" s="302"/>
      <c r="J71" s="302"/>
      <c r="K71" s="302"/>
      <c r="L71" s="302"/>
      <c r="M71" s="474">
        <v>6.2500000000000003E-3</v>
      </c>
      <c r="N71" s="475"/>
      <c r="O71" s="475"/>
      <c r="P71" s="173"/>
      <c r="Q71" s="173"/>
      <c r="R71" s="173"/>
      <c r="S71" s="173"/>
      <c r="T71" s="173"/>
      <c r="U71" s="173"/>
      <c r="V71" s="173"/>
      <c r="W71" s="173"/>
      <c r="X71" s="3"/>
      <c r="Y71" s="3"/>
      <c r="AA71" s="120"/>
      <c r="AB71" s="120"/>
      <c r="AC71" s="120"/>
      <c r="AD71" s="120"/>
      <c r="AE71" s="120"/>
      <c r="AF71" s="120"/>
      <c r="AG71" s="120"/>
      <c r="AH71" s="120"/>
      <c r="AI71" s="120"/>
      <c r="AJ71" s="120"/>
      <c r="AK71" s="120"/>
      <c r="AL71" s="120"/>
      <c r="AM71" s="120"/>
      <c r="AN71" s="120"/>
      <c r="AO71" s="120"/>
      <c r="AP71" s="507"/>
      <c r="AQ71" s="507"/>
      <c r="AR71" s="507"/>
      <c r="AS71" s="507"/>
      <c r="AT71" s="507"/>
      <c r="AU71" s="507"/>
      <c r="AV71" s="507"/>
      <c r="AW71" s="507"/>
      <c r="AX71" s="19"/>
      <c r="AZ71" s="302"/>
      <c r="BA71" s="302"/>
      <c r="BB71" s="302"/>
      <c r="BC71" s="302"/>
      <c r="BD71" s="302"/>
      <c r="BE71" s="302"/>
      <c r="BF71" s="302"/>
      <c r="BG71" s="302"/>
      <c r="BH71" s="302"/>
      <c r="BI71" s="302"/>
      <c r="BJ71" s="302"/>
      <c r="BK71" s="225">
        <v>0.04</v>
      </c>
      <c r="BL71" s="226"/>
      <c r="BM71" s="226"/>
      <c r="BN71" s="193">
        <f t="shared" ref="BN71:BN72" si="5">ROUND(AZ71*BK71,2)</f>
        <v>0</v>
      </c>
      <c r="BO71" s="144"/>
      <c r="BP71" s="144"/>
      <c r="BQ71" s="144"/>
      <c r="BR71" s="144"/>
      <c r="BS71" s="144"/>
      <c r="BT71" s="144"/>
      <c r="BU71" s="34"/>
      <c r="BV71" s="18"/>
      <c r="BW71" s="18"/>
      <c r="BX71" s="470"/>
      <c r="BY71" s="471"/>
      <c r="BZ71" s="471"/>
      <c r="CA71" s="471"/>
      <c r="CB71" s="471"/>
      <c r="CC71" s="471"/>
      <c r="CD71" s="471"/>
      <c r="CE71" s="471"/>
      <c r="CF71" s="471"/>
      <c r="CG71" s="471"/>
      <c r="CH71" s="472"/>
      <c r="CI71" s="472"/>
      <c r="CJ71" s="472"/>
      <c r="CK71" s="472"/>
      <c r="CL71" s="472"/>
      <c r="CM71" s="471"/>
      <c r="CN71" s="471"/>
      <c r="CO71" s="471"/>
      <c r="CP71" s="471"/>
      <c r="CQ71" s="471"/>
      <c r="CR71" s="471"/>
      <c r="CS71" s="473"/>
    </row>
    <row r="72" spans="1:98" ht="7.5" customHeight="1" x14ac:dyDescent="0.2">
      <c r="B72" s="302"/>
      <c r="C72" s="302"/>
      <c r="D72" s="302"/>
      <c r="E72" s="302"/>
      <c r="F72" s="302"/>
      <c r="G72" s="302"/>
      <c r="H72" s="302"/>
      <c r="I72" s="302"/>
      <c r="J72" s="302"/>
      <c r="K72" s="302"/>
      <c r="L72" s="302"/>
      <c r="M72" s="475"/>
      <c r="N72" s="475"/>
      <c r="O72" s="475"/>
      <c r="P72" s="173"/>
      <c r="Q72" s="173"/>
      <c r="R72" s="173"/>
      <c r="S72" s="173"/>
      <c r="T72" s="173"/>
      <c r="U72" s="173"/>
      <c r="V72" s="173"/>
      <c r="W72" s="173"/>
      <c r="X72" s="3"/>
      <c r="Y72" s="3"/>
      <c r="AA72" s="120"/>
      <c r="AB72" s="120"/>
      <c r="AC72" s="120"/>
      <c r="AD72" s="120"/>
      <c r="AE72" s="120"/>
      <c r="AF72" s="120"/>
      <c r="AG72" s="120"/>
      <c r="AH72" s="120"/>
      <c r="AI72" s="120"/>
      <c r="AJ72" s="120"/>
      <c r="AK72" s="120"/>
      <c r="AL72" s="120"/>
      <c r="AM72" s="120"/>
      <c r="AN72" s="120"/>
      <c r="AO72" s="120"/>
      <c r="AP72" s="507"/>
      <c r="AQ72" s="507"/>
      <c r="AR72" s="507"/>
      <c r="AS72" s="507"/>
      <c r="AT72" s="507"/>
      <c r="AU72" s="507"/>
      <c r="AV72" s="507"/>
      <c r="AW72" s="507"/>
      <c r="AX72" s="19"/>
      <c r="AZ72" s="302"/>
      <c r="BA72" s="302"/>
      <c r="BB72" s="302"/>
      <c r="BC72" s="302"/>
      <c r="BD72" s="302"/>
      <c r="BE72" s="302"/>
      <c r="BF72" s="302"/>
      <c r="BG72" s="302"/>
      <c r="BH72" s="302"/>
      <c r="BI72" s="302"/>
      <c r="BJ72" s="302"/>
      <c r="BK72" s="226"/>
      <c r="BL72" s="226"/>
      <c r="BM72" s="226"/>
      <c r="BN72" s="145"/>
      <c r="BO72" s="146"/>
      <c r="BP72" s="146"/>
      <c r="BQ72" s="146"/>
      <c r="BR72" s="146"/>
      <c r="BS72" s="146"/>
      <c r="BT72" s="146"/>
      <c r="BU72" s="34"/>
      <c r="BV72" s="18"/>
      <c r="BW72" s="18"/>
      <c r="BX72" s="470"/>
      <c r="BY72" s="471"/>
      <c r="BZ72" s="471"/>
      <c r="CA72" s="471"/>
      <c r="CB72" s="471"/>
      <c r="CC72" s="471"/>
      <c r="CD72" s="471"/>
      <c r="CE72" s="471"/>
      <c r="CF72" s="471"/>
      <c r="CG72" s="471"/>
      <c r="CH72" s="472"/>
      <c r="CI72" s="472"/>
      <c r="CJ72" s="472"/>
      <c r="CK72" s="472"/>
      <c r="CL72" s="472"/>
      <c r="CM72" s="471"/>
      <c r="CN72" s="471"/>
      <c r="CO72" s="471"/>
      <c r="CP72" s="471"/>
      <c r="CQ72" s="471"/>
      <c r="CR72" s="471"/>
      <c r="CS72" s="473"/>
    </row>
    <row r="73" spans="1:98" ht="6.6" customHeight="1" x14ac:dyDescent="0.2">
      <c r="B73" s="302"/>
      <c r="C73" s="302"/>
      <c r="D73" s="302"/>
      <c r="E73" s="302"/>
      <c r="F73" s="302"/>
      <c r="G73" s="302"/>
      <c r="H73" s="302"/>
      <c r="I73" s="302"/>
      <c r="J73" s="302"/>
      <c r="K73" s="302"/>
      <c r="L73" s="302"/>
      <c r="M73" s="171">
        <v>5.0000000000000001E-3</v>
      </c>
      <c r="N73" s="172"/>
      <c r="O73" s="172"/>
      <c r="P73" s="173">
        <f>ROUND(B73*M73,2)</f>
        <v>0</v>
      </c>
      <c r="Q73" s="173"/>
      <c r="R73" s="173"/>
      <c r="S73" s="173"/>
      <c r="T73" s="173"/>
      <c r="U73" s="173"/>
      <c r="V73" s="173"/>
      <c r="W73" s="173"/>
      <c r="X73" s="55"/>
      <c r="Y73" s="55"/>
      <c r="AA73" s="184"/>
      <c r="AB73" s="184"/>
      <c r="AC73" s="184"/>
      <c r="AD73" s="184"/>
      <c r="AE73" s="184"/>
      <c r="AF73" s="184"/>
      <c r="AG73" s="184"/>
      <c r="AH73" s="184"/>
      <c r="AI73" s="184"/>
      <c r="AJ73" s="184"/>
      <c r="AK73" s="184"/>
      <c r="AL73" s="185"/>
      <c r="AM73" s="185"/>
      <c r="AN73" s="298"/>
      <c r="AO73" s="298"/>
      <c r="AP73" s="184"/>
      <c r="AQ73" s="508"/>
      <c r="AR73" s="508"/>
      <c r="AS73" s="508"/>
      <c r="AT73" s="508"/>
      <c r="AU73" s="508"/>
      <c r="AV73" s="508"/>
      <c r="AW73" s="508"/>
      <c r="AX73" s="30"/>
      <c r="AZ73" s="144"/>
      <c r="BA73" s="144"/>
      <c r="BB73" s="144"/>
      <c r="BC73" s="144"/>
      <c r="BD73" s="144"/>
      <c r="BE73" s="144"/>
      <c r="BF73" s="144"/>
      <c r="BG73" s="144"/>
      <c r="BH73" s="144"/>
      <c r="BI73" s="144"/>
      <c r="BJ73" s="170"/>
      <c r="BK73" s="187">
        <v>0.05</v>
      </c>
      <c r="BL73" s="188"/>
      <c r="BM73" s="189"/>
      <c r="BN73" s="193">
        <f>ROUND(AZ73*BK73,2)</f>
        <v>0</v>
      </c>
      <c r="BO73" s="144"/>
      <c r="BP73" s="144"/>
      <c r="BQ73" s="144"/>
      <c r="BR73" s="144"/>
      <c r="BS73" s="144"/>
      <c r="BT73" s="144"/>
      <c r="BU73" s="55"/>
      <c r="BV73" s="18"/>
      <c r="BW73" s="18"/>
      <c r="BX73" s="137"/>
      <c r="BY73" s="122"/>
      <c r="BZ73" s="122"/>
      <c r="CA73" s="122"/>
      <c r="CB73" s="122"/>
      <c r="CC73" s="122"/>
      <c r="CD73" s="122"/>
      <c r="CE73" s="122"/>
      <c r="CF73" s="122"/>
      <c r="CG73" s="122"/>
      <c r="CH73" s="121">
        <v>0.04</v>
      </c>
      <c r="CI73" s="121"/>
      <c r="CJ73" s="121"/>
      <c r="CK73" s="121"/>
      <c r="CL73" s="121"/>
      <c r="CM73" s="122">
        <f>ROUND(BX73*CH73,2)</f>
        <v>0</v>
      </c>
      <c r="CN73" s="122"/>
      <c r="CO73" s="122"/>
      <c r="CP73" s="122"/>
      <c r="CQ73" s="122"/>
      <c r="CR73" s="122"/>
      <c r="CS73" s="123"/>
    </row>
    <row r="74" spans="1:98" ht="6.6" customHeight="1" x14ac:dyDescent="0.2">
      <c r="B74" s="302"/>
      <c r="C74" s="302"/>
      <c r="D74" s="302"/>
      <c r="E74" s="302"/>
      <c r="F74" s="302"/>
      <c r="G74" s="302"/>
      <c r="H74" s="302"/>
      <c r="I74" s="302"/>
      <c r="J74" s="302"/>
      <c r="K74" s="302"/>
      <c r="L74" s="302"/>
      <c r="M74" s="172"/>
      <c r="N74" s="172"/>
      <c r="O74" s="172"/>
      <c r="P74" s="173"/>
      <c r="Q74" s="173"/>
      <c r="R74" s="173"/>
      <c r="S74" s="173"/>
      <c r="T74" s="173"/>
      <c r="U74" s="173"/>
      <c r="V74" s="173"/>
      <c r="W74" s="173"/>
      <c r="X74" s="55"/>
      <c r="Y74" s="55"/>
      <c r="AA74" s="184"/>
      <c r="AB74" s="184"/>
      <c r="AC74" s="184"/>
      <c r="AD74" s="184"/>
      <c r="AE74" s="184"/>
      <c r="AF74" s="184"/>
      <c r="AG74" s="184"/>
      <c r="AH74" s="184"/>
      <c r="AI74" s="184"/>
      <c r="AJ74" s="184"/>
      <c r="AK74" s="184"/>
      <c r="AL74" s="298"/>
      <c r="AM74" s="298"/>
      <c r="AN74" s="298"/>
      <c r="AO74" s="298"/>
      <c r="AP74" s="508"/>
      <c r="AQ74" s="508"/>
      <c r="AR74" s="508"/>
      <c r="AS74" s="508"/>
      <c r="AT74" s="508"/>
      <c r="AU74" s="508"/>
      <c r="AV74" s="508"/>
      <c r="AW74" s="508"/>
      <c r="AX74" s="30"/>
      <c r="AZ74" s="146"/>
      <c r="BA74" s="146"/>
      <c r="BB74" s="146"/>
      <c r="BC74" s="146"/>
      <c r="BD74" s="146"/>
      <c r="BE74" s="146"/>
      <c r="BF74" s="146"/>
      <c r="BG74" s="146"/>
      <c r="BH74" s="146"/>
      <c r="BI74" s="146"/>
      <c r="BJ74" s="186"/>
      <c r="BK74" s="190"/>
      <c r="BL74" s="191"/>
      <c r="BM74" s="192"/>
      <c r="BN74" s="145"/>
      <c r="BO74" s="146"/>
      <c r="BP74" s="146"/>
      <c r="BQ74" s="146"/>
      <c r="BR74" s="146"/>
      <c r="BS74" s="146"/>
      <c r="BT74" s="146"/>
      <c r="BU74" s="55"/>
      <c r="BV74" s="18"/>
      <c r="BW74" s="18"/>
      <c r="BX74" s="137"/>
      <c r="BY74" s="122"/>
      <c r="BZ74" s="122"/>
      <c r="CA74" s="122"/>
      <c r="CB74" s="122"/>
      <c r="CC74" s="122"/>
      <c r="CD74" s="122"/>
      <c r="CE74" s="122"/>
      <c r="CF74" s="122"/>
      <c r="CG74" s="122"/>
      <c r="CH74" s="121"/>
      <c r="CI74" s="121"/>
      <c r="CJ74" s="121"/>
      <c r="CK74" s="121"/>
      <c r="CL74" s="121"/>
      <c r="CM74" s="122"/>
      <c r="CN74" s="122"/>
      <c r="CO74" s="122"/>
      <c r="CP74" s="122"/>
      <c r="CQ74" s="122"/>
      <c r="CR74" s="122"/>
      <c r="CS74" s="123"/>
    </row>
    <row r="75" spans="1:98" ht="6.6" customHeight="1" x14ac:dyDescent="0.2">
      <c r="B75" s="173"/>
      <c r="C75" s="173"/>
      <c r="D75" s="173"/>
      <c r="E75" s="173"/>
      <c r="F75" s="173"/>
      <c r="G75" s="173"/>
      <c r="H75" s="173"/>
      <c r="I75" s="173"/>
      <c r="J75" s="173"/>
      <c r="K75" s="173"/>
      <c r="L75" s="173"/>
      <c r="M75" s="171">
        <v>1.4E-2</v>
      </c>
      <c r="N75" s="172"/>
      <c r="O75" s="172"/>
      <c r="P75" s="173">
        <f>ROUND(B75*M75,2)</f>
        <v>0</v>
      </c>
      <c r="Q75" s="173"/>
      <c r="R75" s="173"/>
      <c r="S75" s="173"/>
      <c r="T75" s="173"/>
      <c r="U75" s="173"/>
      <c r="V75" s="173"/>
      <c r="W75" s="173"/>
      <c r="X75" s="55"/>
      <c r="Y75" s="55"/>
      <c r="AA75" s="184"/>
      <c r="AB75" s="184"/>
      <c r="AC75" s="184"/>
      <c r="AD75" s="184"/>
      <c r="AE75" s="184"/>
      <c r="AF75" s="184"/>
      <c r="AG75" s="184"/>
      <c r="AH75" s="184"/>
      <c r="AI75" s="184"/>
      <c r="AJ75" s="184"/>
      <c r="AK75" s="184"/>
      <c r="AL75" s="185"/>
      <c r="AM75" s="185"/>
      <c r="AN75" s="298"/>
      <c r="AO75" s="298"/>
      <c r="AP75" s="184"/>
      <c r="AQ75" s="508"/>
      <c r="AR75" s="508"/>
      <c r="AS75" s="508"/>
      <c r="AT75" s="508"/>
      <c r="AU75" s="508"/>
      <c r="AV75" s="508"/>
      <c r="AW75" s="508"/>
      <c r="AX75" s="30"/>
      <c r="AZ75" s="127"/>
      <c r="BA75" s="128"/>
      <c r="BB75" s="129"/>
      <c r="BC75" s="129"/>
      <c r="BD75" s="129"/>
      <c r="BE75" s="129"/>
      <c r="BF75" s="129"/>
      <c r="BG75" s="129"/>
      <c r="BH75" s="129"/>
      <c r="BI75" s="129"/>
      <c r="BJ75" s="130"/>
      <c r="BK75" s="231">
        <v>0.1</v>
      </c>
      <c r="BL75" s="231"/>
      <c r="BM75" s="232"/>
      <c r="BN75" s="128">
        <f>ROUND(AZ75*BK75,2)</f>
        <v>0</v>
      </c>
      <c r="BO75" s="129"/>
      <c r="BP75" s="129"/>
      <c r="BQ75" s="129"/>
      <c r="BR75" s="129"/>
      <c r="BS75" s="129"/>
      <c r="BT75" s="135"/>
      <c r="BU75" s="55"/>
      <c r="BV75" s="18"/>
      <c r="BW75" s="18"/>
      <c r="BX75" s="137"/>
      <c r="BY75" s="122"/>
      <c r="BZ75" s="122"/>
      <c r="CA75" s="122"/>
      <c r="CB75" s="122"/>
      <c r="CC75" s="122"/>
      <c r="CD75" s="122"/>
      <c r="CE75" s="122"/>
      <c r="CF75" s="122"/>
      <c r="CG75" s="122"/>
      <c r="CH75" s="121">
        <v>0.1</v>
      </c>
      <c r="CI75" s="121"/>
      <c r="CJ75" s="121"/>
      <c r="CK75" s="121"/>
      <c r="CL75" s="121"/>
      <c r="CM75" s="122">
        <f>ROUND(BX75*CH75,2)</f>
        <v>0</v>
      </c>
      <c r="CN75" s="122"/>
      <c r="CO75" s="122"/>
      <c r="CP75" s="122"/>
      <c r="CQ75" s="122"/>
      <c r="CR75" s="122"/>
      <c r="CS75" s="123"/>
    </row>
    <row r="76" spans="1:98" ht="6.6" customHeight="1" x14ac:dyDescent="0.2">
      <c r="B76" s="173"/>
      <c r="C76" s="173"/>
      <c r="D76" s="173"/>
      <c r="E76" s="173"/>
      <c r="F76" s="173"/>
      <c r="G76" s="173"/>
      <c r="H76" s="173"/>
      <c r="I76" s="173"/>
      <c r="J76" s="173"/>
      <c r="K76" s="173"/>
      <c r="L76" s="173"/>
      <c r="M76" s="172"/>
      <c r="N76" s="172"/>
      <c r="O76" s="172"/>
      <c r="P76" s="173"/>
      <c r="Q76" s="173"/>
      <c r="R76" s="173"/>
      <c r="S76" s="173"/>
      <c r="T76" s="173"/>
      <c r="U76" s="173"/>
      <c r="V76" s="173"/>
      <c r="W76" s="173"/>
      <c r="X76" s="55"/>
      <c r="Y76" s="55"/>
      <c r="AA76" s="184"/>
      <c r="AB76" s="184"/>
      <c r="AC76" s="184"/>
      <c r="AD76" s="184"/>
      <c r="AE76" s="184"/>
      <c r="AF76" s="184"/>
      <c r="AG76" s="184"/>
      <c r="AH76" s="184"/>
      <c r="AI76" s="184"/>
      <c r="AJ76" s="184"/>
      <c r="AK76" s="184"/>
      <c r="AL76" s="298"/>
      <c r="AM76" s="298"/>
      <c r="AN76" s="298"/>
      <c r="AO76" s="298"/>
      <c r="AP76" s="508"/>
      <c r="AQ76" s="508"/>
      <c r="AR76" s="508"/>
      <c r="AS76" s="508"/>
      <c r="AT76" s="508"/>
      <c r="AU76" s="508"/>
      <c r="AV76" s="508"/>
      <c r="AW76" s="508"/>
      <c r="AX76" s="30"/>
      <c r="AZ76" s="131"/>
      <c r="BA76" s="132"/>
      <c r="BB76" s="133"/>
      <c r="BC76" s="133"/>
      <c r="BD76" s="133"/>
      <c r="BE76" s="133"/>
      <c r="BF76" s="133"/>
      <c r="BG76" s="133"/>
      <c r="BH76" s="133"/>
      <c r="BI76" s="133"/>
      <c r="BJ76" s="134"/>
      <c r="BK76" s="233"/>
      <c r="BL76" s="233"/>
      <c r="BM76" s="233"/>
      <c r="BN76" s="132"/>
      <c r="BO76" s="133"/>
      <c r="BP76" s="133"/>
      <c r="BQ76" s="133"/>
      <c r="BR76" s="133"/>
      <c r="BS76" s="133"/>
      <c r="BT76" s="136"/>
      <c r="BU76" s="55"/>
      <c r="BV76" s="18"/>
      <c r="BW76" s="18"/>
      <c r="BX76" s="137"/>
      <c r="BY76" s="122"/>
      <c r="BZ76" s="122"/>
      <c r="CA76" s="122"/>
      <c r="CB76" s="122"/>
      <c r="CC76" s="122"/>
      <c r="CD76" s="122"/>
      <c r="CE76" s="122"/>
      <c r="CF76" s="122"/>
      <c r="CG76" s="122"/>
      <c r="CH76" s="121"/>
      <c r="CI76" s="121"/>
      <c r="CJ76" s="121"/>
      <c r="CK76" s="121"/>
      <c r="CL76" s="121"/>
      <c r="CM76" s="122"/>
      <c r="CN76" s="122"/>
      <c r="CO76" s="122"/>
      <c r="CP76" s="122"/>
      <c r="CQ76" s="122"/>
      <c r="CR76" s="122"/>
      <c r="CS76" s="123"/>
    </row>
    <row r="77" spans="1:98" ht="6.6" customHeight="1" x14ac:dyDescent="0.2">
      <c r="B77" s="173"/>
      <c r="C77" s="173"/>
      <c r="D77" s="173"/>
      <c r="E77" s="173"/>
      <c r="F77" s="173"/>
      <c r="G77" s="173"/>
      <c r="H77" s="173"/>
      <c r="I77" s="173"/>
      <c r="J77" s="173"/>
      <c r="K77" s="173"/>
      <c r="L77" s="173"/>
      <c r="M77" s="171">
        <v>5.1999999999999998E-2</v>
      </c>
      <c r="N77" s="172"/>
      <c r="O77" s="172"/>
      <c r="P77" s="173">
        <f>ROUND(B77*M77,2)</f>
        <v>0</v>
      </c>
      <c r="Q77" s="173"/>
      <c r="R77" s="173"/>
      <c r="S77" s="173"/>
      <c r="T77" s="173"/>
      <c r="U77" s="173"/>
      <c r="V77" s="173"/>
      <c r="W77" s="173"/>
      <c r="X77" s="55"/>
      <c r="Y77" s="55"/>
      <c r="AA77" s="184"/>
      <c r="AB77" s="184"/>
      <c r="AC77" s="184"/>
      <c r="AD77" s="184"/>
      <c r="AE77" s="184"/>
      <c r="AF77" s="184"/>
      <c r="AG77" s="184"/>
      <c r="AH77" s="184"/>
      <c r="AI77" s="184"/>
      <c r="AJ77" s="184"/>
      <c r="AK77" s="184"/>
      <c r="AL77" s="185"/>
      <c r="AM77" s="185"/>
      <c r="AN77" s="298"/>
      <c r="AO77" s="298"/>
      <c r="AP77" s="184"/>
      <c r="AQ77" s="184"/>
      <c r="AR77" s="184"/>
      <c r="AS77" s="184"/>
      <c r="AT77" s="184"/>
      <c r="AU77" s="184"/>
      <c r="AV77" s="184"/>
      <c r="AW77" s="508"/>
      <c r="AX77" s="30"/>
      <c r="AZ77" s="168"/>
      <c r="BA77" s="168"/>
      <c r="BB77" s="168"/>
      <c r="BC77" s="168"/>
      <c r="BD77" s="168"/>
      <c r="BE77" s="168"/>
      <c r="BF77" s="168"/>
      <c r="BG77" s="168"/>
      <c r="BH77" s="168"/>
      <c r="BI77" s="168"/>
      <c r="BJ77" s="169"/>
      <c r="BK77" s="219">
        <v>0.21</v>
      </c>
      <c r="BL77" s="220"/>
      <c r="BM77" s="221"/>
      <c r="BN77" s="224">
        <f>ROUND(AZ77*BK77,2)</f>
        <v>0</v>
      </c>
      <c r="BO77" s="168"/>
      <c r="BP77" s="168"/>
      <c r="BQ77" s="168"/>
      <c r="BR77" s="168"/>
      <c r="BS77" s="168"/>
      <c r="BT77" s="168"/>
      <c r="BU77" s="55"/>
      <c r="BV77" s="18"/>
      <c r="BW77" s="18"/>
      <c r="BX77" s="137"/>
      <c r="BY77" s="122"/>
      <c r="BZ77" s="122"/>
      <c r="CA77" s="122"/>
      <c r="CB77" s="122"/>
      <c r="CC77" s="122"/>
      <c r="CD77" s="122"/>
      <c r="CE77" s="122"/>
      <c r="CF77" s="122"/>
      <c r="CG77" s="122"/>
      <c r="CH77" s="121">
        <v>0.21</v>
      </c>
      <c r="CI77" s="121"/>
      <c r="CJ77" s="121"/>
      <c r="CK77" s="121"/>
      <c r="CL77" s="121"/>
      <c r="CM77" s="122">
        <f>ROUND(BX77*CH77,2)</f>
        <v>0</v>
      </c>
      <c r="CN77" s="122"/>
      <c r="CO77" s="122"/>
      <c r="CP77" s="122"/>
      <c r="CQ77" s="122"/>
      <c r="CR77" s="122"/>
      <c r="CS77" s="123"/>
    </row>
    <row r="78" spans="1:98" ht="6.6" customHeight="1" x14ac:dyDescent="0.2">
      <c r="B78" s="173"/>
      <c r="C78" s="173"/>
      <c r="D78" s="173"/>
      <c r="E78" s="173"/>
      <c r="F78" s="173"/>
      <c r="G78" s="173"/>
      <c r="H78" s="173"/>
      <c r="I78" s="173"/>
      <c r="J78" s="173"/>
      <c r="K78" s="173"/>
      <c r="L78" s="173"/>
      <c r="M78" s="172"/>
      <c r="N78" s="172"/>
      <c r="O78" s="172"/>
      <c r="P78" s="173"/>
      <c r="Q78" s="173"/>
      <c r="R78" s="173"/>
      <c r="S78" s="173"/>
      <c r="T78" s="173"/>
      <c r="U78" s="173"/>
      <c r="V78" s="173"/>
      <c r="W78" s="173"/>
      <c r="X78" s="55"/>
      <c r="Y78" s="55"/>
      <c r="AA78" s="184"/>
      <c r="AB78" s="184"/>
      <c r="AC78" s="184"/>
      <c r="AD78" s="184"/>
      <c r="AE78" s="184"/>
      <c r="AF78" s="184"/>
      <c r="AG78" s="184"/>
      <c r="AH78" s="184"/>
      <c r="AI78" s="184"/>
      <c r="AJ78" s="184"/>
      <c r="AK78" s="184"/>
      <c r="AL78" s="298"/>
      <c r="AM78" s="298"/>
      <c r="AN78" s="298"/>
      <c r="AO78" s="298"/>
      <c r="AP78" s="184"/>
      <c r="AQ78" s="184"/>
      <c r="AR78" s="184"/>
      <c r="AS78" s="184"/>
      <c r="AT78" s="184"/>
      <c r="AU78" s="184"/>
      <c r="AV78" s="184"/>
      <c r="AW78" s="508"/>
      <c r="AX78" s="30"/>
      <c r="AZ78" s="144"/>
      <c r="BA78" s="144"/>
      <c r="BB78" s="144"/>
      <c r="BC78" s="144"/>
      <c r="BD78" s="144"/>
      <c r="BE78" s="144"/>
      <c r="BF78" s="144"/>
      <c r="BG78" s="144"/>
      <c r="BH78" s="144"/>
      <c r="BI78" s="144"/>
      <c r="BJ78" s="170"/>
      <c r="BK78" s="222"/>
      <c r="BL78" s="223"/>
      <c r="BM78" s="189"/>
      <c r="BN78" s="193"/>
      <c r="BO78" s="144"/>
      <c r="BP78" s="144"/>
      <c r="BQ78" s="144"/>
      <c r="BR78" s="144"/>
      <c r="BS78" s="144"/>
      <c r="BT78" s="144"/>
      <c r="BU78" s="55"/>
      <c r="BV78" s="18"/>
      <c r="BW78" s="18"/>
      <c r="BX78" s="127"/>
      <c r="BY78" s="129"/>
      <c r="BZ78" s="129"/>
      <c r="CA78" s="129"/>
      <c r="CB78" s="129"/>
      <c r="CC78" s="129"/>
      <c r="CD78" s="129"/>
      <c r="CE78" s="129"/>
      <c r="CF78" s="129"/>
      <c r="CG78" s="129"/>
      <c r="CH78" s="231"/>
      <c r="CI78" s="231"/>
      <c r="CJ78" s="231"/>
      <c r="CK78" s="231"/>
      <c r="CL78" s="231"/>
      <c r="CM78" s="129"/>
      <c r="CN78" s="129"/>
      <c r="CO78" s="129"/>
      <c r="CP78" s="129"/>
      <c r="CQ78" s="129"/>
      <c r="CR78" s="129"/>
      <c r="CS78" s="135"/>
    </row>
    <row r="79" spans="1:98" ht="3" customHeight="1" x14ac:dyDescent="0.2">
      <c r="AX79" s="17"/>
    </row>
    <row r="80" spans="1:98" ht="3" customHeight="1" x14ac:dyDescent="0.2">
      <c r="B80" s="488"/>
      <c r="C80" s="488"/>
      <c r="D80" s="488"/>
      <c r="E80" s="488"/>
      <c r="F80" s="488"/>
      <c r="G80" s="488"/>
      <c r="H80" s="488"/>
      <c r="I80" s="488"/>
      <c r="J80" s="488"/>
      <c r="K80" s="488"/>
      <c r="L80" s="488"/>
      <c r="M80" s="35"/>
      <c r="N80" s="35"/>
      <c r="O80" s="35"/>
      <c r="P80" s="488"/>
      <c r="Q80" s="488"/>
      <c r="R80" s="488"/>
      <c r="S80" s="488"/>
      <c r="T80" s="488"/>
      <c r="U80" s="488"/>
      <c r="V80" s="488"/>
      <c r="W80" s="488"/>
      <c r="X80" s="35"/>
      <c r="Y80" s="35"/>
      <c r="Z80" s="35"/>
      <c r="AA80" s="35"/>
      <c r="AB80" s="35"/>
      <c r="AC80" s="35"/>
      <c r="AD80" s="35"/>
      <c r="AE80" s="35"/>
      <c r="AF80" s="35"/>
      <c r="AG80" s="35"/>
      <c r="AH80" s="35"/>
      <c r="AI80" s="35"/>
      <c r="AJ80" s="35"/>
      <c r="AK80" s="35"/>
      <c r="AL80" s="35"/>
      <c r="AM80" s="35"/>
      <c r="AN80" s="35"/>
      <c r="AO80" s="35"/>
      <c r="AP80" s="488"/>
      <c r="AQ80" s="488"/>
      <c r="AR80" s="488"/>
      <c r="AS80" s="488"/>
      <c r="AT80" s="488"/>
      <c r="AU80" s="488"/>
      <c r="AV80" s="488"/>
      <c r="AW80" s="488"/>
      <c r="AX80" s="17"/>
      <c r="AZ80" s="488"/>
      <c r="BA80" s="488"/>
      <c r="BB80" s="488"/>
      <c r="BC80" s="488"/>
      <c r="BD80" s="488"/>
      <c r="BE80" s="488"/>
      <c r="BF80" s="488"/>
      <c r="BG80" s="488"/>
      <c r="BH80" s="488"/>
      <c r="BI80" s="488"/>
      <c r="BJ80" s="488"/>
      <c r="BK80" s="35"/>
      <c r="BL80" s="35"/>
      <c r="BM80" s="35"/>
      <c r="BN80" s="488"/>
      <c r="BO80" s="488"/>
      <c r="BP80" s="488"/>
      <c r="BQ80" s="488"/>
      <c r="BR80" s="488"/>
      <c r="BS80" s="488"/>
      <c r="BT80" s="488"/>
      <c r="BU80" s="35"/>
      <c r="BV80" s="35"/>
      <c r="BW80" s="35"/>
      <c r="BX80" s="488"/>
      <c r="BY80" s="488"/>
      <c r="BZ80" s="488"/>
      <c r="CA80" s="488"/>
      <c r="CB80" s="488"/>
      <c r="CC80" s="488"/>
      <c r="CD80" s="488"/>
      <c r="CE80" s="488"/>
      <c r="CF80" s="488"/>
      <c r="CG80" s="488"/>
      <c r="CH80" s="35"/>
      <c r="CI80" s="35"/>
      <c r="CJ80" s="35"/>
      <c r="CK80" s="35"/>
      <c r="CL80" s="35"/>
      <c r="CM80" s="488"/>
      <c r="CN80" s="488"/>
      <c r="CO80" s="488"/>
      <c r="CP80" s="488"/>
      <c r="CQ80" s="488"/>
      <c r="CR80" s="488"/>
      <c r="CS80" s="488"/>
      <c r="CT80" s="35"/>
    </row>
    <row r="81" spans="2:97" ht="3" customHeight="1" x14ac:dyDescent="0.2">
      <c r="AX81" s="17"/>
    </row>
    <row r="82" spans="2:97" ht="7.5" customHeight="1" x14ac:dyDescent="0.2">
      <c r="B82" s="316" t="s">
        <v>212</v>
      </c>
      <c r="C82" s="316"/>
      <c r="D82" s="316"/>
      <c r="E82" s="316"/>
      <c r="F82" s="316"/>
      <c r="G82" s="316"/>
      <c r="H82" s="316"/>
      <c r="I82" s="316"/>
      <c r="J82" s="316"/>
      <c r="K82" s="316"/>
      <c r="L82" s="316"/>
      <c r="M82" s="316"/>
      <c r="N82" s="316"/>
      <c r="O82" s="316"/>
      <c r="P82" s="316"/>
      <c r="Q82" s="316"/>
      <c r="R82" s="316"/>
      <c r="S82" s="316"/>
      <c r="T82" s="316"/>
      <c r="U82" s="316"/>
      <c r="V82" s="485" t="s">
        <v>127</v>
      </c>
      <c r="W82" s="485"/>
      <c r="AA82" s="311" t="s">
        <v>213</v>
      </c>
      <c r="AB82" s="311"/>
      <c r="AC82" s="311"/>
      <c r="AD82" s="311"/>
      <c r="AE82" s="311"/>
      <c r="AF82" s="311"/>
      <c r="AG82" s="311"/>
      <c r="AH82" s="311"/>
      <c r="AI82" s="311"/>
      <c r="AJ82" s="311"/>
      <c r="AK82" s="311"/>
      <c r="AL82" s="311"/>
      <c r="AM82" s="311"/>
      <c r="AN82" s="311"/>
      <c r="AO82" s="311"/>
      <c r="AP82" s="311"/>
      <c r="AQ82" s="311"/>
      <c r="AR82" s="311"/>
      <c r="AS82" s="311"/>
      <c r="AT82" s="311"/>
      <c r="AU82" s="311"/>
      <c r="AV82" s="485" t="s">
        <v>127</v>
      </c>
      <c r="AW82" s="485"/>
      <c r="AX82" s="36"/>
      <c r="AZ82" s="317" t="s">
        <v>214</v>
      </c>
      <c r="BA82" s="316"/>
      <c r="BB82" s="316"/>
      <c r="BC82" s="316"/>
      <c r="BD82" s="316"/>
      <c r="BE82" s="316"/>
      <c r="BF82" s="316"/>
      <c r="BG82" s="316"/>
      <c r="BH82" s="316"/>
      <c r="BI82" s="316"/>
      <c r="BJ82" s="316"/>
      <c r="BK82" s="316"/>
      <c r="BL82" s="316"/>
      <c r="BM82" s="316"/>
      <c r="BN82" s="316"/>
      <c r="BO82" s="316"/>
      <c r="BP82" s="316"/>
      <c r="BQ82" s="316"/>
      <c r="BR82" s="316"/>
      <c r="BS82" s="316"/>
      <c r="BT82" s="485" t="s">
        <v>127</v>
      </c>
      <c r="BU82" s="54"/>
      <c r="BX82" s="311" t="s">
        <v>215</v>
      </c>
      <c r="BY82" s="311"/>
      <c r="BZ82" s="311"/>
      <c r="CA82" s="311"/>
      <c r="CB82" s="311"/>
      <c r="CC82" s="311"/>
      <c r="CD82" s="311"/>
      <c r="CE82" s="311"/>
      <c r="CF82" s="311"/>
      <c r="CG82" s="311"/>
      <c r="CH82" s="311"/>
      <c r="CI82" s="311"/>
      <c r="CJ82" s="311"/>
      <c r="CK82" s="311"/>
      <c r="CL82" s="311"/>
      <c r="CM82" s="311"/>
      <c r="CN82" s="311"/>
      <c r="CO82" s="311"/>
      <c r="CP82" s="311"/>
      <c r="CR82" s="485" t="s">
        <v>127</v>
      </c>
      <c r="CS82" s="485"/>
    </row>
    <row r="83" spans="2:97" ht="7.5" customHeight="1" x14ac:dyDescent="0.2">
      <c r="B83" s="316"/>
      <c r="C83" s="316"/>
      <c r="D83" s="316"/>
      <c r="E83" s="316"/>
      <c r="F83" s="316"/>
      <c r="G83" s="316"/>
      <c r="H83" s="316"/>
      <c r="I83" s="316"/>
      <c r="J83" s="316"/>
      <c r="K83" s="316"/>
      <c r="L83" s="316"/>
      <c r="M83" s="316"/>
      <c r="N83" s="316"/>
      <c r="O83" s="316"/>
      <c r="P83" s="316"/>
      <c r="Q83" s="316"/>
      <c r="R83" s="316"/>
      <c r="S83" s="316"/>
      <c r="T83" s="316"/>
      <c r="U83" s="316"/>
      <c r="V83" s="485"/>
      <c r="W83" s="485"/>
      <c r="AA83" s="311"/>
      <c r="AB83" s="311"/>
      <c r="AC83" s="311"/>
      <c r="AD83" s="311"/>
      <c r="AE83" s="311"/>
      <c r="AF83" s="311"/>
      <c r="AG83" s="311"/>
      <c r="AH83" s="311"/>
      <c r="AI83" s="311"/>
      <c r="AJ83" s="311"/>
      <c r="AK83" s="311"/>
      <c r="AL83" s="311"/>
      <c r="AM83" s="311"/>
      <c r="AN83" s="311"/>
      <c r="AO83" s="311"/>
      <c r="AP83" s="311"/>
      <c r="AQ83" s="311"/>
      <c r="AR83" s="311"/>
      <c r="AS83" s="311"/>
      <c r="AT83" s="311"/>
      <c r="AU83" s="311"/>
      <c r="AV83" s="485"/>
      <c r="AW83" s="485"/>
      <c r="AX83" s="36"/>
      <c r="AZ83" s="316"/>
      <c r="BA83" s="316"/>
      <c r="BB83" s="316"/>
      <c r="BC83" s="316"/>
      <c r="BD83" s="316"/>
      <c r="BE83" s="316"/>
      <c r="BF83" s="316"/>
      <c r="BG83" s="316"/>
      <c r="BH83" s="316"/>
      <c r="BI83" s="316"/>
      <c r="BJ83" s="316"/>
      <c r="BK83" s="316"/>
      <c r="BL83" s="316"/>
      <c r="BM83" s="316"/>
      <c r="BN83" s="316"/>
      <c r="BO83" s="316"/>
      <c r="BP83" s="316"/>
      <c r="BQ83" s="316"/>
      <c r="BR83" s="316"/>
      <c r="BS83" s="316"/>
      <c r="BT83" s="485"/>
      <c r="BU83" s="54"/>
      <c r="BX83" s="311"/>
      <c r="BY83" s="311"/>
      <c r="BZ83" s="311"/>
      <c r="CA83" s="311"/>
      <c r="CB83" s="311"/>
      <c r="CC83" s="311"/>
      <c r="CD83" s="311"/>
      <c r="CE83" s="311"/>
      <c r="CF83" s="311"/>
      <c r="CG83" s="311"/>
      <c r="CH83" s="311"/>
      <c r="CI83" s="311"/>
      <c r="CJ83" s="311"/>
      <c r="CK83" s="311"/>
      <c r="CL83" s="311"/>
      <c r="CM83" s="311"/>
      <c r="CN83" s="311"/>
      <c r="CO83" s="311"/>
      <c r="CP83" s="311"/>
      <c r="CR83" s="485"/>
      <c r="CS83" s="485"/>
    </row>
    <row r="84" spans="2:97" ht="3.95" customHeight="1" x14ac:dyDescent="0.2">
      <c r="B84" s="489"/>
      <c r="C84" s="489"/>
      <c r="D84" s="489"/>
      <c r="E84" s="489"/>
      <c r="F84" s="489"/>
      <c r="G84" s="489"/>
      <c r="H84" s="489"/>
      <c r="I84" s="489"/>
      <c r="J84" s="489"/>
      <c r="K84" s="489"/>
      <c r="L84" s="489"/>
      <c r="M84" s="37"/>
      <c r="N84" s="37"/>
      <c r="O84" s="37"/>
      <c r="P84" s="489"/>
      <c r="Q84" s="489"/>
      <c r="R84" s="489"/>
      <c r="S84" s="489"/>
      <c r="T84" s="489"/>
      <c r="U84" s="489"/>
      <c r="V84" s="490"/>
      <c r="W84" s="490"/>
      <c r="AA84" s="38"/>
      <c r="AB84" s="38"/>
      <c r="AC84" s="38"/>
      <c r="AD84" s="38"/>
      <c r="AE84" s="38"/>
      <c r="AF84" s="38"/>
      <c r="AG84" s="38"/>
      <c r="AH84" s="38"/>
      <c r="AI84" s="38"/>
      <c r="AJ84" s="38"/>
      <c r="AK84" s="38"/>
      <c r="AL84" s="38"/>
      <c r="AM84" s="38"/>
      <c r="AN84" s="38"/>
      <c r="AO84" s="38"/>
      <c r="AP84" s="509"/>
      <c r="AQ84" s="509"/>
      <c r="AR84" s="509"/>
      <c r="AS84" s="509"/>
      <c r="AT84" s="509"/>
      <c r="AU84" s="509"/>
      <c r="AV84" s="490"/>
      <c r="AW84" s="490"/>
      <c r="AX84" s="36"/>
      <c r="AZ84" s="516"/>
      <c r="BA84" s="516"/>
      <c r="BB84" s="516"/>
      <c r="BC84" s="516"/>
      <c r="BD84" s="516"/>
      <c r="BE84" s="516"/>
      <c r="BF84" s="516"/>
      <c r="BG84" s="516"/>
      <c r="BH84" s="516"/>
      <c r="BI84" s="516"/>
      <c r="BJ84" s="516"/>
      <c r="BK84" s="39"/>
      <c r="BL84" s="39"/>
      <c r="BM84" s="39"/>
      <c r="BN84" s="516"/>
      <c r="BO84" s="516"/>
      <c r="BP84" s="516"/>
      <c r="BQ84" s="516"/>
      <c r="BR84" s="516"/>
      <c r="BS84" s="516"/>
      <c r="BT84" s="490"/>
      <c r="BU84" s="54"/>
      <c r="BX84" s="516"/>
      <c r="BY84" s="516"/>
      <c r="BZ84" s="516"/>
      <c r="CA84" s="516"/>
      <c r="CB84" s="516"/>
      <c r="CC84" s="516"/>
      <c r="CD84" s="516"/>
      <c r="CE84" s="516"/>
      <c r="CF84" s="516"/>
      <c r="CG84" s="516"/>
      <c r="CH84" s="39"/>
      <c r="CI84" s="39"/>
      <c r="CJ84" s="39"/>
      <c r="CK84" s="39"/>
      <c r="CL84" s="39"/>
      <c r="CM84" s="516"/>
      <c r="CN84" s="516"/>
      <c r="CO84" s="516"/>
      <c r="CP84" s="490"/>
      <c r="CQ84" s="490"/>
    </row>
    <row r="85" spans="2:97" ht="7.5" customHeight="1" x14ac:dyDescent="0.2">
      <c r="B85" s="486" t="s">
        <v>7</v>
      </c>
      <c r="C85" s="486"/>
      <c r="D85" s="486"/>
      <c r="E85" s="486"/>
      <c r="F85" s="486"/>
      <c r="G85" s="486"/>
      <c r="H85" s="486"/>
      <c r="I85" s="486"/>
      <c r="J85" s="486"/>
      <c r="K85" s="486"/>
      <c r="L85" s="486"/>
      <c r="M85" s="155" t="s">
        <v>8</v>
      </c>
      <c r="N85" s="155"/>
      <c r="O85" s="155"/>
      <c r="P85" s="486" t="s">
        <v>9</v>
      </c>
      <c r="Q85" s="486"/>
      <c r="R85" s="486"/>
      <c r="S85" s="486"/>
      <c r="T85" s="486"/>
      <c r="U85" s="486"/>
      <c r="V85" s="486"/>
      <c r="W85" s="486"/>
      <c r="X85" s="303"/>
      <c r="Y85" s="303"/>
      <c r="Z85" s="303"/>
      <c r="AA85" s="155" t="s">
        <v>7</v>
      </c>
      <c r="AB85" s="155"/>
      <c r="AC85" s="155"/>
      <c r="AD85" s="155"/>
      <c r="AE85" s="155"/>
      <c r="AF85" s="155"/>
      <c r="AG85" s="155"/>
      <c r="AH85" s="155"/>
      <c r="AI85" s="155"/>
      <c r="AJ85" s="155"/>
      <c r="AK85" s="155"/>
      <c r="AL85" s="282" t="s">
        <v>8</v>
      </c>
      <c r="AM85" s="283"/>
      <c r="AN85" s="283"/>
      <c r="AO85" s="284"/>
      <c r="AP85" s="501"/>
      <c r="AQ85" s="486" t="s">
        <v>9</v>
      </c>
      <c r="AR85" s="486"/>
      <c r="AS85" s="486"/>
      <c r="AT85" s="486"/>
      <c r="AU85" s="486"/>
      <c r="AV85" s="486"/>
      <c r="AW85" s="486"/>
      <c r="AX85" s="17"/>
      <c r="AZ85" s="515" t="s">
        <v>11</v>
      </c>
      <c r="BA85" s="515"/>
      <c r="BB85" s="515"/>
      <c r="BC85" s="515"/>
      <c r="BD85" s="515"/>
      <c r="BE85" s="515"/>
      <c r="BF85" s="515"/>
      <c r="BG85" s="515"/>
      <c r="BH85" s="515"/>
      <c r="BI85" s="515"/>
      <c r="BJ85" s="515"/>
      <c r="BK85" s="194" t="s">
        <v>8</v>
      </c>
      <c r="BL85" s="194"/>
      <c r="BM85" s="194"/>
      <c r="BN85" s="515" t="s">
        <v>9</v>
      </c>
      <c r="BO85" s="515"/>
      <c r="BP85" s="515"/>
      <c r="BQ85" s="515"/>
      <c r="BR85" s="515"/>
      <c r="BS85" s="515"/>
      <c r="BT85" s="515"/>
      <c r="BU85" s="21"/>
      <c r="BV85" s="21"/>
      <c r="BX85" s="541" t="s">
        <v>7</v>
      </c>
      <c r="BY85" s="530"/>
      <c r="BZ85" s="530"/>
      <c r="CA85" s="530"/>
      <c r="CB85" s="530"/>
      <c r="CC85" s="530"/>
      <c r="CD85" s="530"/>
      <c r="CE85" s="530"/>
      <c r="CF85" s="530"/>
      <c r="CG85" s="530"/>
      <c r="CH85" s="314" t="s">
        <v>8</v>
      </c>
      <c r="CI85" s="314"/>
      <c r="CJ85" s="314"/>
      <c r="CK85" s="314"/>
      <c r="CL85" s="314"/>
      <c r="CM85" s="530" t="s">
        <v>9</v>
      </c>
      <c r="CN85" s="530"/>
      <c r="CO85" s="530"/>
      <c r="CP85" s="530"/>
      <c r="CQ85" s="530"/>
      <c r="CR85" s="530"/>
      <c r="CS85" s="531"/>
    </row>
    <row r="86" spans="2:97" ht="7.5" customHeight="1" x14ac:dyDescent="0.2">
      <c r="B86" s="486"/>
      <c r="C86" s="486"/>
      <c r="D86" s="486"/>
      <c r="E86" s="486"/>
      <c r="F86" s="486"/>
      <c r="G86" s="486"/>
      <c r="H86" s="486"/>
      <c r="I86" s="486"/>
      <c r="J86" s="486"/>
      <c r="K86" s="486"/>
      <c r="L86" s="486"/>
      <c r="M86" s="155"/>
      <c r="N86" s="155"/>
      <c r="O86" s="155"/>
      <c r="P86" s="486"/>
      <c r="Q86" s="486"/>
      <c r="R86" s="486"/>
      <c r="S86" s="486"/>
      <c r="T86" s="486"/>
      <c r="U86" s="486"/>
      <c r="V86" s="486"/>
      <c r="W86" s="486"/>
      <c r="X86" s="303"/>
      <c r="Y86" s="303"/>
      <c r="Z86" s="303"/>
      <c r="AA86" s="155"/>
      <c r="AB86" s="155"/>
      <c r="AC86" s="155"/>
      <c r="AD86" s="155"/>
      <c r="AE86" s="155"/>
      <c r="AF86" s="155"/>
      <c r="AG86" s="155"/>
      <c r="AH86" s="155"/>
      <c r="AI86" s="155"/>
      <c r="AJ86" s="155"/>
      <c r="AK86" s="155"/>
      <c r="AL86" s="285"/>
      <c r="AM86" s="286"/>
      <c r="AN86" s="286"/>
      <c r="AO86" s="287"/>
      <c r="AP86" s="501"/>
      <c r="AQ86" s="486"/>
      <c r="AR86" s="486"/>
      <c r="AS86" s="486"/>
      <c r="AT86" s="486"/>
      <c r="AU86" s="486"/>
      <c r="AV86" s="486"/>
      <c r="AW86" s="486"/>
      <c r="AX86" s="17"/>
      <c r="AZ86" s="515"/>
      <c r="BA86" s="515"/>
      <c r="BB86" s="515"/>
      <c r="BC86" s="515"/>
      <c r="BD86" s="515"/>
      <c r="BE86" s="515"/>
      <c r="BF86" s="515"/>
      <c r="BG86" s="515"/>
      <c r="BH86" s="515"/>
      <c r="BI86" s="515"/>
      <c r="BJ86" s="515"/>
      <c r="BK86" s="194"/>
      <c r="BL86" s="194"/>
      <c r="BM86" s="194"/>
      <c r="BN86" s="515"/>
      <c r="BO86" s="515"/>
      <c r="BP86" s="515"/>
      <c r="BQ86" s="515"/>
      <c r="BR86" s="515"/>
      <c r="BS86" s="515"/>
      <c r="BT86" s="515"/>
      <c r="BU86" s="21"/>
      <c r="BV86" s="21"/>
      <c r="BX86" s="542"/>
      <c r="BY86" s="532"/>
      <c r="BZ86" s="532"/>
      <c r="CA86" s="532"/>
      <c r="CB86" s="532"/>
      <c r="CC86" s="532"/>
      <c r="CD86" s="532"/>
      <c r="CE86" s="532"/>
      <c r="CF86" s="532"/>
      <c r="CG86" s="532"/>
      <c r="CH86" s="315"/>
      <c r="CI86" s="315"/>
      <c r="CJ86" s="315"/>
      <c r="CK86" s="315"/>
      <c r="CL86" s="315"/>
      <c r="CM86" s="532"/>
      <c r="CN86" s="532"/>
      <c r="CO86" s="532"/>
      <c r="CP86" s="532"/>
      <c r="CQ86" s="532"/>
      <c r="CR86" s="532"/>
      <c r="CS86" s="533"/>
    </row>
    <row r="87" spans="2:97" ht="8.25" customHeight="1" x14ac:dyDescent="0.2">
      <c r="B87" s="186"/>
      <c r="C87" s="557"/>
      <c r="D87" s="557"/>
      <c r="E87" s="557"/>
      <c r="F87" s="557"/>
      <c r="G87" s="557"/>
      <c r="H87" s="557"/>
      <c r="I87" s="557"/>
      <c r="J87" s="557"/>
      <c r="K87" s="557"/>
      <c r="L87" s="558"/>
      <c r="M87" s="214" t="s">
        <v>219</v>
      </c>
      <c r="N87" s="215"/>
      <c r="O87" s="216"/>
      <c r="P87" s="201">
        <f>ROUND(B87*M87,2)</f>
        <v>0</v>
      </c>
      <c r="Q87" s="202"/>
      <c r="R87" s="202"/>
      <c r="S87" s="202"/>
      <c r="T87" s="202"/>
      <c r="U87" s="202"/>
      <c r="V87" s="202"/>
      <c r="W87" s="203"/>
      <c r="X87" s="303"/>
      <c r="Y87" s="303"/>
      <c r="Z87" s="303"/>
      <c r="AA87" s="127"/>
      <c r="AB87" s="128"/>
      <c r="AC87" s="129"/>
      <c r="AD87" s="129"/>
      <c r="AE87" s="129"/>
      <c r="AF87" s="129"/>
      <c r="AG87" s="129"/>
      <c r="AH87" s="129"/>
      <c r="AI87" s="129"/>
      <c r="AJ87" s="129"/>
      <c r="AK87" s="130"/>
      <c r="AL87" s="171" t="s">
        <v>219</v>
      </c>
      <c r="AM87" s="171"/>
      <c r="AN87" s="172"/>
      <c r="AO87" s="172"/>
      <c r="AP87" s="173">
        <f>ROUND(AA87*AL87,2)</f>
        <v>0</v>
      </c>
      <c r="AQ87" s="173"/>
      <c r="AR87" s="173"/>
      <c r="AS87" s="173"/>
      <c r="AT87" s="173"/>
      <c r="AU87" s="173"/>
      <c r="AV87" s="173"/>
      <c r="AW87" s="173"/>
      <c r="AX87" s="17"/>
      <c r="AZ87" s="144"/>
      <c r="BA87" s="144"/>
      <c r="BB87" s="144"/>
      <c r="BC87" s="144"/>
      <c r="BD87" s="144"/>
      <c r="BE87" s="144"/>
      <c r="BF87" s="144"/>
      <c r="BG87" s="144"/>
      <c r="BH87" s="144"/>
      <c r="BI87" s="144"/>
      <c r="BJ87" s="170"/>
      <c r="BK87" s="187" t="s">
        <v>219</v>
      </c>
      <c r="BL87" s="188"/>
      <c r="BM87" s="189"/>
      <c r="BN87" s="193">
        <f>ROUND(AZ87*BK87,2)</f>
        <v>0</v>
      </c>
      <c r="BO87" s="144"/>
      <c r="BP87" s="144"/>
      <c r="BQ87" s="144"/>
      <c r="BR87" s="144"/>
      <c r="BS87" s="144"/>
      <c r="BT87" s="144"/>
      <c r="BU87" s="57"/>
      <c r="BV87" s="57"/>
      <c r="BX87" s="305"/>
      <c r="BY87" s="306"/>
      <c r="BZ87" s="306"/>
      <c r="CA87" s="306"/>
      <c r="CB87" s="306"/>
      <c r="CC87" s="306"/>
      <c r="CD87" s="306"/>
      <c r="CE87" s="306"/>
      <c r="CF87" s="306"/>
      <c r="CG87" s="306"/>
      <c r="CH87" s="309">
        <v>0.12</v>
      </c>
      <c r="CI87" s="309"/>
      <c r="CJ87" s="309"/>
      <c r="CK87" s="309"/>
      <c r="CL87" s="309"/>
      <c r="CM87" s="306">
        <f>ROUND(BX87*CH87,2)</f>
        <v>0</v>
      </c>
      <c r="CN87" s="306"/>
      <c r="CO87" s="306"/>
      <c r="CP87" s="306"/>
      <c r="CQ87" s="306"/>
      <c r="CR87" s="306"/>
      <c r="CS87" s="312"/>
    </row>
    <row r="88" spans="2:97" ht="8.25" customHeight="1" x14ac:dyDescent="0.2">
      <c r="B88" s="559"/>
      <c r="C88" s="560"/>
      <c r="D88" s="560"/>
      <c r="E88" s="560"/>
      <c r="F88" s="560"/>
      <c r="G88" s="560"/>
      <c r="H88" s="560"/>
      <c r="I88" s="560"/>
      <c r="J88" s="560"/>
      <c r="K88" s="560"/>
      <c r="L88" s="561"/>
      <c r="M88" s="217"/>
      <c r="N88" s="462"/>
      <c r="O88" s="218"/>
      <c r="P88" s="204"/>
      <c r="Q88" s="463"/>
      <c r="R88" s="463"/>
      <c r="S88" s="463"/>
      <c r="T88" s="463"/>
      <c r="U88" s="463"/>
      <c r="V88" s="463"/>
      <c r="W88" s="205"/>
      <c r="X88" s="303"/>
      <c r="Y88" s="303"/>
      <c r="Z88" s="303"/>
      <c r="AA88" s="131"/>
      <c r="AB88" s="132"/>
      <c r="AC88" s="133"/>
      <c r="AD88" s="133"/>
      <c r="AE88" s="133"/>
      <c r="AF88" s="133"/>
      <c r="AG88" s="133"/>
      <c r="AH88" s="133"/>
      <c r="AI88" s="133"/>
      <c r="AJ88" s="133"/>
      <c r="AK88" s="134"/>
      <c r="AL88" s="172"/>
      <c r="AM88" s="172"/>
      <c r="AN88" s="172"/>
      <c r="AO88" s="172"/>
      <c r="AP88" s="173"/>
      <c r="AQ88" s="173"/>
      <c r="AR88" s="173"/>
      <c r="AS88" s="173"/>
      <c r="AT88" s="173"/>
      <c r="AU88" s="173"/>
      <c r="AV88" s="173"/>
      <c r="AW88" s="173"/>
      <c r="AX88" s="17"/>
      <c r="AZ88" s="146"/>
      <c r="BA88" s="146"/>
      <c r="BB88" s="146"/>
      <c r="BC88" s="146"/>
      <c r="BD88" s="146"/>
      <c r="BE88" s="146"/>
      <c r="BF88" s="146"/>
      <c r="BG88" s="146"/>
      <c r="BH88" s="146"/>
      <c r="BI88" s="146"/>
      <c r="BJ88" s="186"/>
      <c r="BK88" s="190"/>
      <c r="BL88" s="191"/>
      <c r="BM88" s="192"/>
      <c r="BN88" s="145"/>
      <c r="BO88" s="146"/>
      <c r="BP88" s="146"/>
      <c r="BQ88" s="146"/>
      <c r="BR88" s="146"/>
      <c r="BS88" s="146"/>
      <c r="BT88" s="146"/>
      <c r="BU88" s="57"/>
      <c r="BV88" s="57"/>
      <c r="BX88" s="307"/>
      <c r="BY88" s="308"/>
      <c r="BZ88" s="308"/>
      <c r="CA88" s="308"/>
      <c r="CB88" s="308"/>
      <c r="CC88" s="308"/>
      <c r="CD88" s="308"/>
      <c r="CE88" s="308"/>
      <c r="CF88" s="308"/>
      <c r="CG88" s="308"/>
      <c r="CH88" s="310"/>
      <c r="CI88" s="310"/>
      <c r="CJ88" s="310"/>
      <c r="CK88" s="310"/>
      <c r="CL88" s="310"/>
      <c r="CM88" s="308"/>
      <c r="CN88" s="308"/>
      <c r="CO88" s="308"/>
      <c r="CP88" s="308"/>
      <c r="CQ88" s="308"/>
      <c r="CR88" s="308"/>
      <c r="CS88" s="313"/>
    </row>
    <row r="89" spans="2:97" ht="6.6" customHeight="1" x14ac:dyDescent="0.2">
      <c r="B89" s="186"/>
      <c r="C89" s="557"/>
      <c r="D89" s="557"/>
      <c r="E89" s="557"/>
      <c r="F89" s="557"/>
      <c r="G89" s="557"/>
      <c r="H89" s="557"/>
      <c r="I89" s="557"/>
      <c r="J89" s="557"/>
      <c r="K89" s="557"/>
      <c r="L89" s="558"/>
      <c r="M89" s="214">
        <v>0.04</v>
      </c>
      <c r="N89" s="215"/>
      <c r="O89" s="216"/>
      <c r="P89" s="562">
        <f>ROUND(B89*M89,2)</f>
        <v>0</v>
      </c>
      <c r="Q89" s="563"/>
      <c r="R89" s="563"/>
      <c r="S89" s="563"/>
      <c r="T89" s="563"/>
      <c r="U89" s="563"/>
      <c r="V89" s="563"/>
      <c r="W89" s="564"/>
      <c r="X89" s="303"/>
      <c r="Y89" s="303"/>
      <c r="Z89" s="303"/>
      <c r="AA89" s="127"/>
      <c r="AB89" s="128"/>
      <c r="AC89" s="129"/>
      <c r="AD89" s="129"/>
      <c r="AE89" s="129"/>
      <c r="AF89" s="129"/>
      <c r="AG89" s="129"/>
      <c r="AH89" s="129"/>
      <c r="AI89" s="129"/>
      <c r="AJ89" s="129"/>
      <c r="AK89" s="130"/>
      <c r="AL89" s="474">
        <v>6.2500000000000003E-3</v>
      </c>
      <c r="AM89" s="474"/>
      <c r="AN89" s="475"/>
      <c r="AO89" s="475"/>
      <c r="AP89" s="173">
        <f>ROUND(AA89*AL89,2)</f>
        <v>0</v>
      </c>
      <c r="AQ89" s="173"/>
      <c r="AR89" s="173"/>
      <c r="AS89" s="173"/>
      <c r="AT89" s="173"/>
      <c r="AU89" s="173"/>
      <c r="AV89" s="173"/>
      <c r="AW89" s="173"/>
      <c r="AX89" s="17"/>
      <c r="AZ89" s="144"/>
      <c r="BA89" s="144"/>
      <c r="BB89" s="144"/>
      <c r="BC89" s="144"/>
      <c r="BD89" s="144"/>
      <c r="BE89" s="144"/>
      <c r="BF89" s="144"/>
      <c r="BG89" s="144"/>
      <c r="BH89" s="144"/>
      <c r="BI89" s="144"/>
      <c r="BJ89" s="170"/>
      <c r="BK89" s="187">
        <v>0.04</v>
      </c>
      <c r="BL89" s="188"/>
      <c r="BM89" s="189"/>
      <c r="BN89" s="193">
        <f>ROUND(AZ89*BK89,2)</f>
        <v>0</v>
      </c>
      <c r="BO89" s="144"/>
      <c r="BP89" s="144"/>
      <c r="BQ89" s="144"/>
      <c r="BR89" s="144"/>
      <c r="BS89" s="144"/>
      <c r="BT89" s="144"/>
      <c r="BU89" s="57"/>
      <c r="BV89" s="57"/>
      <c r="BX89" s="167"/>
      <c r="BY89" s="167"/>
      <c r="BZ89" s="167"/>
      <c r="CA89" s="167"/>
      <c r="CB89" s="167"/>
      <c r="CC89" s="167"/>
      <c r="CD89" s="167"/>
      <c r="CE89" s="167"/>
      <c r="CF89" s="167"/>
      <c r="CG89" s="167"/>
      <c r="CH89" s="320"/>
      <c r="CI89" s="320"/>
      <c r="CJ89" s="320"/>
      <c r="CK89" s="320"/>
      <c r="CL89" s="320"/>
      <c r="CM89" s="167"/>
      <c r="CN89" s="167"/>
      <c r="CO89" s="167"/>
      <c r="CP89" s="167"/>
      <c r="CQ89" s="167"/>
      <c r="CR89" s="167"/>
      <c r="CS89" s="167"/>
    </row>
    <row r="90" spans="2:97" ht="6.6" customHeight="1" x14ac:dyDescent="0.2">
      <c r="B90" s="559"/>
      <c r="C90" s="560"/>
      <c r="D90" s="560"/>
      <c r="E90" s="560"/>
      <c r="F90" s="560"/>
      <c r="G90" s="560"/>
      <c r="H90" s="560"/>
      <c r="I90" s="560"/>
      <c r="J90" s="560"/>
      <c r="K90" s="560"/>
      <c r="L90" s="561"/>
      <c r="M90" s="217"/>
      <c r="N90" s="462"/>
      <c r="O90" s="218"/>
      <c r="P90" s="565"/>
      <c r="Q90" s="560"/>
      <c r="R90" s="560"/>
      <c r="S90" s="560"/>
      <c r="T90" s="560"/>
      <c r="U90" s="560"/>
      <c r="V90" s="560"/>
      <c r="W90" s="561"/>
      <c r="X90" s="303"/>
      <c r="Y90" s="303"/>
      <c r="Z90" s="303"/>
      <c r="AA90" s="131"/>
      <c r="AB90" s="132"/>
      <c r="AC90" s="133"/>
      <c r="AD90" s="133"/>
      <c r="AE90" s="133"/>
      <c r="AF90" s="133"/>
      <c r="AG90" s="133"/>
      <c r="AH90" s="133"/>
      <c r="AI90" s="133"/>
      <c r="AJ90" s="133"/>
      <c r="AK90" s="134"/>
      <c r="AL90" s="475"/>
      <c r="AM90" s="475"/>
      <c r="AN90" s="475"/>
      <c r="AO90" s="475"/>
      <c r="AP90" s="173"/>
      <c r="AQ90" s="173"/>
      <c r="AR90" s="173"/>
      <c r="AS90" s="173"/>
      <c r="AT90" s="173"/>
      <c r="AU90" s="173"/>
      <c r="AV90" s="173"/>
      <c r="AW90" s="173"/>
      <c r="AX90" s="17"/>
      <c r="AZ90" s="146"/>
      <c r="BA90" s="146"/>
      <c r="BB90" s="146"/>
      <c r="BC90" s="146"/>
      <c r="BD90" s="146"/>
      <c r="BE90" s="146"/>
      <c r="BF90" s="146"/>
      <c r="BG90" s="146"/>
      <c r="BH90" s="146"/>
      <c r="BI90" s="146"/>
      <c r="BJ90" s="186"/>
      <c r="BK90" s="190"/>
      <c r="BL90" s="191"/>
      <c r="BM90" s="192"/>
      <c r="BN90" s="145"/>
      <c r="BO90" s="146"/>
      <c r="BP90" s="146"/>
      <c r="BQ90" s="146"/>
      <c r="BR90" s="146"/>
      <c r="BS90" s="146"/>
      <c r="BT90" s="146"/>
      <c r="BU90" s="57"/>
      <c r="BV90" s="57"/>
      <c r="BX90" s="167"/>
      <c r="BY90" s="167"/>
      <c r="BZ90" s="167"/>
      <c r="CA90" s="167"/>
      <c r="CB90" s="167"/>
      <c r="CC90" s="167"/>
      <c r="CD90" s="167"/>
      <c r="CE90" s="167"/>
      <c r="CF90" s="167"/>
      <c r="CG90" s="167"/>
      <c r="CH90" s="320"/>
      <c r="CI90" s="320"/>
      <c r="CJ90" s="320"/>
      <c r="CK90" s="320"/>
      <c r="CL90" s="320"/>
      <c r="CM90" s="167"/>
      <c r="CN90" s="167"/>
      <c r="CO90" s="167"/>
      <c r="CP90" s="167"/>
      <c r="CQ90" s="167"/>
      <c r="CR90" s="167"/>
      <c r="CS90" s="167"/>
    </row>
    <row r="91" spans="2:97" ht="6.6" customHeight="1" x14ac:dyDescent="0.2">
      <c r="B91" s="127"/>
      <c r="C91" s="128"/>
      <c r="D91" s="129"/>
      <c r="E91" s="129"/>
      <c r="F91" s="129"/>
      <c r="G91" s="129"/>
      <c r="H91" s="129"/>
      <c r="I91" s="129"/>
      <c r="J91" s="129"/>
      <c r="K91" s="129"/>
      <c r="L91" s="130"/>
      <c r="M91" s="225">
        <v>0.05</v>
      </c>
      <c r="N91" s="226"/>
      <c r="O91" s="226"/>
      <c r="P91" s="173">
        <f>ROUND(B91*M91,2)</f>
        <v>0</v>
      </c>
      <c r="Q91" s="173"/>
      <c r="R91" s="173"/>
      <c r="S91" s="173"/>
      <c r="T91" s="173"/>
      <c r="U91" s="173"/>
      <c r="V91" s="173"/>
      <c r="W91" s="173"/>
      <c r="X91" s="303"/>
      <c r="Y91" s="303"/>
      <c r="Z91" s="303"/>
      <c r="AA91" s="127"/>
      <c r="AB91" s="128"/>
      <c r="AC91" s="129"/>
      <c r="AD91" s="129"/>
      <c r="AE91" s="129"/>
      <c r="AF91" s="129"/>
      <c r="AG91" s="129"/>
      <c r="AH91" s="129"/>
      <c r="AI91" s="129"/>
      <c r="AJ91" s="129"/>
      <c r="AK91" s="130"/>
      <c r="AL91" s="171">
        <v>1.4E-2</v>
      </c>
      <c r="AM91" s="171"/>
      <c r="AN91" s="172"/>
      <c r="AO91" s="172"/>
      <c r="AP91" s="173">
        <f>ROUND(AA91*AL91,2)</f>
        <v>0</v>
      </c>
      <c r="AQ91" s="173"/>
      <c r="AR91" s="173"/>
      <c r="AS91" s="173"/>
      <c r="AT91" s="173"/>
      <c r="AU91" s="173"/>
      <c r="AV91" s="173"/>
      <c r="AW91" s="173"/>
      <c r="AX91" s="17"/>
      <c r="AZ91" s="144"/>
      <c r="BA91" s="144"/>
      <c r="BB91" s="144"/>
      <c r="BC91" s="144"/>
      <c r="BD91" s="144"/>
      <c r="BE91" s="144"/>
      <c r="BF91" s="144"/>
      <c r="BG91" s="144"/>
      <c r="BH91" s="144"/>
      <c r="BI91" s="144"/>
      <c r="BJ91" s="170"/>
      <c r="BK91" s="231">
        <v>0.05</v>
      </c>
      <c r="BL91" s="231"/>
      <c r="BM91" s="232"/>
      <c r="BN91" s="128">
        <f>ROUND(AZ91*BK91,2)</f>
        <v>0</v>
      </c>
      <c r="BO91" s="129"/>
      <c r="BP91" s="129"/>
      <c r="BQ91" s="129"/>
      <c r="BR91" s="129"/>
      <c r="BS91" s="129"/>
      <c r="BT91" s="135"/>
      <c r="BU91" s="57"/>
      <c r="BV91" s="57"/>
      <c r="BX91" s="167"/>
      <c r="BY91" s="167"/>
      <c r="BZ91" s="167"/>
      <c r="CA91" s="167"/>
      <c r="CB91" s="167"/>
      <c r="CC91" s="167"/>
      <c r="CD91" s="167"/>
      <c r="CE91" s="167"/>
      <c r="CF91" s="167"/>
      <c r="CG91" s="167"/>
      <c r="CH91" s="320"/>
      <c r="CI91" s="320"/>
      <c r="CJ91" s="320"/>
      <c r="CK91" s="320"/>
      <c r="CL91" s="320"/>
      <c r="CM91" s="167"/>
      <c r="CN91" s="167"/>
      <c r="CO91" s="167"/>
      <c r="CP91" s="167"/>
      <c r="CQ91" s="167"/>
      <c r="CR91" s="167"/>
      <c r="CS91" s="167"/>
    </row>
    <row r="92" spans="2:97" ht="6.6" customHeight="1" x14ac:dyDescent="0.2">
      <c r="B92" s="131"/>
      <c r="C92" s="132"/>
      <c r="D92" s="133"/>
      <c r="E92" s="133"/>
      <c r="F92" s="133"/>
      <c r="G92" s="133"/>
      <c r="H92" s="133"/>
      <c r="I92" s="133"/>
      <c r="J92" s="133"/>
      <c r="K92" s="133"/>
      <c r="L92" s="134"/>
      <c r="M92" s="226"/>
      <c r="N92" s="226"/>
      <c r="O92" s="226"/>
      <c r="P92" s="173"/>
      <c r="Q92" s="173"/>
      <c r="R92" s="173"/>
      <c r="S92" s="173"/>
      <c r="T92" s="173"/>
      <c r="U92" s="173"/>
      <c r="V92" s="173"/>
      <c r="W92" s="173"/>
      <c r="X92" s="303"/>
      <c r="Y92" s="303"/>
      <c r="Z92" s="303"/>
      <c r="AA92" s="131"/>
      <c r="AB92" s="132"/>
      <c r="AC92" s="133"/>
      <c r="AD92" s="133"/>
      <c r="AE92" s="133"/>
      <c r="AF92" s="133"/>
      <c r="AG92" s="133"/>
      <c r="AH92" s="133"/>
      <c r="AI92" s="133"/>
      <c r="AJ92" s="133"/>
      <c r="AK92" s="134"/>
      <c r="AL92" s="172"/>
      <c r="AM92" s="172"/>
      <c r="AN92" s="172"/>
      <c r="AO92" s="172"/>
      <c r="AP92" s="173"/>
      <c r="AQ92" s="173"/>
      <c r="AR92" s="173"/>
      <c r="AS92" s="173"/>
      <c r="AT92" s="173"/>
      <c r="AU92" s="173"/>
      <c r="AV92" s="173"/>
      <c r="AW92" s="173"/>
      <c r="AX92" s="17"/>
      <c r="AZ92" s="146"/>
      <c r="BA92" s="146"/>
      <c r="BB92" s="146"/>
      <c r="BC92" s="146"/>
      <c r="BD92" s="146"/>
      <c r="BE92" s="146"/>
      <c r="BF92" s="146"/>
      <c r="BG92" s="146"/>
      <c r="BH92" s="146"/>
      <c r="BI92" s="146"/>
      <c r="BJ92" s="186"/>
      <c r="BK92" s="233"/>
      <c r="BL92" s="233"/>
      <c r="BM92" s="233"/>
      <c r="BN92" s="132"/>
      <c r="BO92" s="133"/>
      <c r="BP92" s="133"/>
      <c r="BQ92" s="133"/>
      <c r="BR92" s="133"/>
      <c r="BS92" s="133"/>
      <c r="BT92" s="136"/>
      <c r="BU92" s="57"/>
      <c r="BV92" s="57"/>
      <c r="BX92" s="167"/>
      <c r="BY92" s="167"/>
      <c r="BZ92" s="167"/>
      <c r="CA92" s="167"/>
      <c r="CB92" s="167"/>
      <c r="CC92" s="167"/>
      <c r="CD92" s="167"/>
      <c r="CE92" s="167"/>
      <c r="CF92" s="167"/>
      <c r="CG92" s="167"/>
      <c r="CH92" s="320"/>
      <c r="CI92" s="320"/>
      <c r="CJ92" s="320"/>
      <c r="CK92" s="320"/>
      <c r="CL92" s="320"/>
      <c r="CM92" s="167"/>
      <c r="CN92" s="167"/>
      <c r="CO92" s="167"/>
      <c r="CP92" s="167"/>
      <c r="CQ92" s="167"/>
      <c r="CR92" s="167"/>
      <c r="CS92" s="167"/>
    </row>
    <row r="93" spans="2:97" ht="6.6" customHeight="1" x14ac:dyDescent="0.2">
      <c r="B93" s="127"/>
      <c r="C93" s="128"/>
      <c r="D93" s="129"/>
      <c r="E93" s="129"/>
      <c r="F93" s="129"/>
      <c r="G93" s="129"/>
      <c r="H93" s="129"/>
      <c r="I93" s="129"/>
      <c r="J93" s="129"/>
      <c r="K93" s="129"/>
      <c r="L93" s="130"/>
      <c r="M93" s="225">
        <v>0.1</v>
      </c>
      <c r="N93" s="226"/>
      <c r="O93" s="226"/>
      <c r="P93" s="173">
        <f>ROUND(B93*M93,2)</f>
        <v>0</v>
      </c>
      <c r="Q93" s="173"/>
      <c r="R93" s="173"/>
      <c r="S93" s="173"/>
      <c r="T93" s="173"/>
      <c r="U93" s="173"/>
      <c r="V93" s="173"/>
      <c r="W93" s="173"/>
      <c r="X93" s="303"/>
      <c r="Y93" s="303"/>
      <c r="Z93" s="303"/>
      <c r="AA93" s="127"/>
      <c r="AB93" s="128"/>
      <c r="AC93" s="129"/>
      <c r="AD93" s="129"/>
      <c r="AE93" s="129"/>
      <c r="AF93" s="129"/>
      <c r="AG93" s="129"/>
      <c r="AH93" s="129"/>
      <c r="AI93" s="129"/>
      <c r="AJ93" s="129"/>
      <c r="AK93" s="130"/>
      <c r="AL93" s="171">
        <v>1.4E-2</v>
      </c>
      <c r="AM93" s="171"/>
      <c r="AN93" s="172"/>
      <c r="AO93" s="172"/>
      <c r="AP93" s="173">
        <f>ROUND(AA93*AL93,2)</f>
        <v>0</v>
      </c>
      <c r="AQ93" s="173"/>
      <c r="AR93" s="173"/>
      <c r="AS93" s="173"/>
      <c r="AT93" s="173"/>
      <c r="AU93" s="173"/>
      <c r="AV93" s="173"/>
      <c r="AW93" s="173"/>
      <c r="AX93" s="17"/>
      <c r="AZ93" s="144"/>
      <c r="BA93" s="144"/>
      <c r="BB93" s="144"/>
      <c r="BC93" s="144"/>
      <c r="BD93" s="144"/>
      <c r="BE93" s="144"/>
      <c r="BF93" s="144"/>
      <c r="BG93" s="144"/>
      <c r="BH93" s="144"/>
      <c r="BI93" s="144"/>
      <c r="BJ93" s="170"/>
      <c r="BK93" s="231">
        <v>0.1</v>
      </c>
      <c r="BL93" s="231"/>
      <c r="BM93" s="232"/>
      <c r="BN93" s="128">
        <f>ROUND(AZ93*BK93,2)</f>
        <v>0</v>
      </c>
      <c r="BO93" s="129"/>
      <c r="BP93" s="129"/>
      <c r="BQ93" s="129"/>
      <c r="BR93" s="129"/>
      <c r="BS93" s="129"/>
      <c r="BT93" s="135"/>
      <c r="BU93" s="57"/>
      <c r="BV93" s="57"/>
      <c r="BX93" s="167"/>
      <c r="BY93" s="167"/>
      <c r="BZ93" s="167"/>
      <c r="CA93" s="167"/>
      <c r="CB93" s="167"/>
      <c r="CC93" s="167"/>
      <c r="CD93" s="167"/>
      <c r="CE93" s="167"/>
      <c r="CF93" s="167"/>
      <c r="CG93" s="167"/>
      <c r="CH93" s="320"/>
      <c r="CI93" s="320"/>
      <c r="CJ93" s="320"/>
      <c r="CK93" s="320"/>
      <c r="CL93" s="320"/>
      <c r="CM93" s="167"/>
      <c r="CN93" s="167"/>
      <c r="CO93" s="167"/>
      <c r="CP93" s="167"/>
      <c r="CQ93" s="167"/>
      <c r="CR93" s="167"/>
      <c r="CS93" s="167"/>
    </row>
    <row r="94" spans="2:97" ht="6.6" customHeight="1" x14ac:dyDescent="0.2">
      <c r="B94" s="131"/>
      <c r="C94" s="132"/>
      <c r="D94" s="133"/>
      <c r="E94" s="133"/>
      <c r="F94" s="133"/>
      <c r="G94" s="133"/>
      <c r="H94" s="133"/>
      <c r="I94" s="133"/>
      <c r="J94" s="133"/>
      <c r="K94" s="133"/>
      <c r="L94" s="134"/>
      <c r="M94" s="226"/>
      <c r="N94" s="226"/>
      <c r="O94" s="226"/>
      <c r="P94" s="173"/>
      <c r="Q94" s="173"/>
      <c r="R94" s="173"/>
      <c r="S94" s="173"/>
      <c r="T94" s="173"/>
      <c r="U94" s="173"/>
      <c r="V94" s="173"/>
      <c r="W94" s="173"/>
      <c r="X94" s="303"/>
      <c r="Y94" s="303"/>
      <c r="Z94" s="303"/>
      <c r="AA94" s="131"/>
      <c r="AB94" s="132"/>
      <c r="AC94" s="133"/>
      <c r="AD94" s="133"/>
      <c r="AE94" s="133"/>
      <c r="AF94" s="133"/>
      <c r="AG94" s="133"/>
      <c r="AH94" s="133"/>
      <c r="AI94" s="133"/>
      <c r="AJ94" s="133"/>
      <c r="AK94" s="134"/>
      <c r="AL94" s="172"/>
      <c r="AM94" s="172"/>
      <c r="AN94" s="172"/>
      <c r="AO94" s="172"/>
      <c r="AP94" s="173"/>
      <c r="AQ94" s="173"/>
      <c r="AR94" s="173"/>
      <c r="AS94" s="173"/>
      <c r="AT94" s="173"/>
      <c r="AU94" s="173"/>
      <c r="AV94" s="173"/>
      <c r="AW94" s="173"/>
      <c r="AX94" s="17"/>
      <c r="AZ94" s="146"/>
      <c r="BA94" s="146"/>
      <c r="BB94" s="146"/>
      <c r="BC94" s="146"/>
      <c r="BD94" s="146"/>
      <c r="BE94" s="146"/>
      <c r="BF94" s="146"/>
      <c r="BG94" s="146"/>
      <c r="BH94" s="146"/>
      <c r="BI94" s="146"/>
      <c r="BJ94" s="186"/>
      <c r="BK94" s="233"/>
      <c r="BL94" s="233"/>
      <c r="BM94" s="233"/>
      <c r="BN94" s="132"/>
      <c r="BO94" s="133"/>
      <c r="BP94" s="133"/>
      <c r="BQ94" s="133"/>
      <c r="BR94" s="133"/>
      <c r="BS94" s="133"/>
      <c r="BT94" s="136"/>
      <c r="BU94" s="57"/>
      <c r="BV94" s="57"/>
      <c r="BX94" s="167"/>
      <c r="BY94" s="167"/>
      <c r="BZ94" s="167"/>
      <c r="CA94" s="167"/>
      <c r="CB94" s="167"/>
      <c r="CC94" s="167"/>
      <c r="CD94" s="167"/>
      <c r="CE94" s="167"/>
      <c r="CF94" s="167"/>
      <c r="CG94" s="167"/>
      <c r="CH94" s="320"/>
      <c r="CI94" s="320"/>
      <c r="CJ94" s="320"/>
      <c r="CK94" s="320"/>
      <c r="CL94" s="320"/>
      <c r="CM94" s="167"/>
      <c r="CN94" s="167"/>
      <c r="CO94" s="167"/>
      <c r="CP94" s="167"/>
      <c r="CQ94" s="167"/>
      <c r="CR94" s="167"/>
      <c r="CS94" s="167"/>
    </row>
    <row r="95" spans="2:97" ht="6.6" customHeight="1" x14ac:dyDescent="0.2">
      <c r="B95" s="168"/>
      <c r="C95" s="168"/>
      <c r="D95" s="168"/>
      <c r="E95" s="168"/>
      <c r="F95" s="168"/>
      <c r="G95" s="168"/>
      <c r="H95" s="168"/>
      <c r="I95" s="168"/>
      <c r="J95" s="168"/>
      <c r="K95" s="168"/>
      <c r="L95" s="169"/>
      <c r="M95" s="225">
        <v>0.21</v>
      </c>
      <c r="N95" s="226"/>
      <c r="O95" s="226"/>
      <c r="P95" s="173">
        <f>ROUND(B95*M95,2)</f>
        <v>0</v>
      </c>
      <c r="Q95" s="173"/>
      <c r="R95" s="173"/>
      <c r="S95" s="173"/>
      <c r="T95" s="173"/>
      <c r="U95" s="173"/>
      <c r="V95" s="173"/>
      <c r="W95" s="173"/>
      <c r="X95" s="303"/>
      <c r="Y95" s="303"/>
      <c r="Z95" s="303"/>
      <c r="AA95" s="168"/>
      <c r="AB95" s="168"/>
      <c r="AC95" s="168"/>
      <c r="AD95" s="168"/>
      <c r="AE95" s="168"/>
      <c r="AF95" s="168"/>
      <c r="AG95" s="168"/>
      <c r="AH95" s="168"/>
      <c r="AI95" s="168"/>
      <c r="AJ95" s="168"/>
      <c r="AK95" s="169"/>
      <c r="AL95" s="171">
        <v>5.1999999999999998E-2</v>
      </c>
      <c r="AM95" s="171"/>
      <c r="AN95" s="172"/>
      <c r="AO95" s="172"/>
      <c r="AP95" s="173">
        <f>ROUND(AA95*AL95,2)</f>
        <v>0</v>
      </c>
      <c r="AQ95" s="173"/>
      <c r="AR95" s="173"/>
      <c r="AS95" s="173"/>
      <c r="AT95" s="173"/>
      <c r="AU95" s="173"/>
      <c r="AV95" s="173"/>
      <c r="AW95" s="510"/>
      <c r="AX95" s="17"/>
      <c r="AZ95" s="144"/>
      <c r="BA95" s="144"/>
      <c r="BB95" s="144"/>
      <c r="BC95" s="144"/>
      <c r="BD95" s="144"/>
      <c r="BE95" s="144"/>
      <c r="BF95" s="144"/>
      <c r="BG95" s="144"/>
      <c r="BH95" s="144"/>
      <c r="BI95" s="144"/>
      <c r="BJ95" s="170"/>
      <c r="BK95" s="174">
        <v>0.21</v>
      </c>
      <c r="BL95" s="175"/>
      <c r="BM95" s="176"/>
      <c r="BN95" s="180">
        <f>ROUND(AZ95*BK95,2)</f>
        <v>0</v>
      </c>
      <c r="BO95" s="181"/>
      <c r="BP95" s="181"/>
      <c r="BQ95" s="181"/>
      <c r="BR95" s="181"/>
      <c r="BS95" s="181"/>
      <c r="BT95" s="181"/>
      <c r="BU95" s="55"/>
      <c r="BV95" s="55"/>
      <c r="BX95" s="184"/>
      <c r="BY95" s="184"/>
      <c r="BZ95" s="184"/>
      <c r="CA95" s="184"/>
      <c r="CB95" s="184"/>
      <c r="CC95" s="184"/>
      <c r="CD95" s="184"/>
      <c r="CE95" s="184"/>
      <c r="CF95" s="184"/>
      <c r="CG95" s="184"/>
      <c r="CH95" s="185"/>
      <c r="CI95" s="185"/>
      <c r="CJ95" s="185"/>
      <c r="CK95" s="185"/>
      <c r="CL95" s="185"/>
      <c r="CM95" s="184"/>
      <c r="CN95" s="184"/>
      <c r="CO95" s="184"/>
      <c r="CP95" s="184"/>
      <c r="CQ95" s="184"/>
      <c r="CR95" s="184"/>
      <c r="CS95" s="184"/>
    </row>
    <row r="96" spans="2:97" ht="6.6" customHeight="1" x14ac:dyDescent="0.2">
      <c r="B96" s="144"/>
      <c r="C96" s="144"/>
      <c r="D96" s="144"/>
      <c r="E96" s="144"/>
      <c r="F96" s="144"/>
      <c r="G96" s="144"/>
      <c r="H96" s="144"/>
      <c r="I96" s="144"/>
      <c r="J96" s="144"/>
      <c r="K96" s="144"/>
      <c r="L96" s="170"/>
      <c r="M96" s="226"/>
      <c r="N96" s="226"/>
      <c r="O96" s="226"/>
      <c r="P96" s="173"/>
      <c r="Q96" s="173"/>
      <c r="R96" s="173"/>
      <c r="S96" s="173"/>
      <c r="T96" s="173"/>
      <c r="U96" s="173"/>
      <c r="V96" s="173"/>
      <c r="W96" s="173"/>
      <c r="X96" s="303"/>
      <c r="Y96" s="303"/>
      <c r="Z96" s="303"/>
      <c r="AA96" s="144"/>
      <c r="AB96" s="144"/>
      <c r="AC96" s="144"/>
      <c r="AD96" s="144"/>
      <c r="AE96" s="144"/>
      <c r="AF96" s="144"/>
      <c r="AG96" s="144"/>
      <c r="AH96" s="144"/>
      <c r="AI96" s="144"/>
      <c r="AJ96" s="144"/>
      <c r="AK96" s="170"/>
      <c r="AL96" s="172"/>
      <c r="AM96" s="172"/>
      <c r="AN96" s="172"/>
      <c r="AO96" s="172"/>
      <c r="AP96" s="173"/>
      <c r="AQ96" s="173"/>
      <c r="AR96" s="173"/>
      <c r="AS96" s="173"/>
      <c r="AT96" s="173"/>
      <c r="AU96" s="173"/>
      <c r="AV96" s="173"/>
      <c r="AW96" s="510"/>
      <c r="AX96" s="17"/>
      <c r="AZ96" s="146"/>
      <c r="BA96" s="146"/>
      <c r="BB96" s="146"/>
      <c r="BC96" s="146"/>
      <c r="BD96" s="146"/>
      <c r="BE96" s="146"/>
      <c r="BF96" s="146"/>
      <c r="BG96" s="146"/>
      <c r="BH96" s="146"/>
      <c r="BI96" s="146"/>
      <c r="BJ96" s="186"/>
      <c r="BK96" s="177"/>
      <c r="BL96" s="178"/>
      <c r="BM96" s="179"/>
      <c r="BN96" s="182"/>
      <c r="BO96" s="183"/>
      <c r="BP96" s="183"/>
      <c r="BQ96" s="183"/>
      <c r="BR96" s="183"/>
      <c r="BS96" s="183"/>
      <c r="BT96" s="183"/>
      <c r="BU96" s="55"/>
      <c r="BV96" s="55"/>
      <c r="BX96" s="184"/>
      <c r="BY96" s="184"/>
      <c r="BZ96" s="184"/>
      <c r="CA96" s="184"/>
      <c r="CB96" s="184"/>
      <c r="CC96" s="184"/>
      <c r="CD96" s="184"/>
      <c r="CE96" s="184"/>
      <c r="CF96" s="184"/>
      <c r="CG96" s="184"/>
      <c r="CH96" s="185"/>
      <c r="CI96" s="185"/>
      <c r="CJ96" s="185"/>
      <c r="CK96" s="185"/>
      <c r="CL96" s="185"/>
      <c r="CM96" s="184"/>
      <c r="CN96" s="184"/>
      <c r="CO96" s="184"/>
      <c r="CP96" s="184"/>
      <c r="CQ96" s="184"/>
      <c r="CR96" s="184"/>
      <c r="CS96" s="184"/>
    </row>
    <row r="97" spans="2:98" ht="3" customHeight="1" x14ac:dyDescent="0.2">
      <c r="B97" s="491"/>
      <c r="C97" s="491"/>
      <c r="D97" s="491"/>
      <c r="E97" s="491"/>
      <c r="F97" s="491"/>
      <c r="G97" s="491"/>
      <c r="H97" s="491"/>
      <c r="I97" s="491"/>
      <c r="J97" s="491"/>
      <c r="K97" s="491"/>
      <c r="L97" s="491"/>
      <c r="M97" s="207"/>
      <c r="N97" s="207"/>
      <c r="O97" s="207"/>
      <c r="P97" s="491"/>
      <c r="Q97" s="491"/>
      <c r="R97" s="491"/>
      <c r="S97" s="491"/>
      <c r="T97" s="491"/>
      <c r="U97" s="491"/>
      <c r="V97" s="491"/>
      <c r="W97" s="492"/>
      <c r="AX97" s="17"/>
    </row>
    <row r="98" spans="2:98" ht="3" customHeight="1" x14ac:dyDescent="0.2"/>
    <row r="99" spans="2:98" ht="3" customHeight="1" x14ac:dyDescent="0.2">
      <c r="B99" s="488"/>
      <c r="C99" s="488"/>
      <c r="D99" s="488"/>
      <c r="E99" s="488"/>
      <c r="F99" s="488"/>
      <c r="G99" s="488"/>
      <c r="H99" s="488"/>
      <c r="I99" s="488"/>
      <c r="J99" s="488"/>
      <c r="K99" s="488"/>
      <c r="L99" s="488"/>
      <c r="M99" s="35"/>
      <c r="N99" s="35"/>
      <c r="O99" s="35"/>
      <c r="P99" s="488"/>
      <c r="Q99" s="488"/>
      <c r="R99" s="488"/>
      <c r="S99" s="488"/>
      <c r="T99" s="488"/>
      <c r="U99" s="488"/>
      <c r="V99" s="488"/>
      <c r="W99" s="488"/>
      <c r="X99" s="35"/>
      <c r="Y99" s="35"/>
      <c r="Z99" s="35"/>
      <c r="AA99" s="35"/>
      <c r="AB99" s="35"/>
      <c r="AC99" s="35"/>
      <c r="AD99" s="35"/>
      <c r="AE99" s="35"/>
      <c r="AF99" s="35"/>
      <c r="AG99" s="35"/>
      <c r="AH99" s="35"/>
      <c r="AI99" s="35"/>
      <c r="AJ99" s="35"/>
      <c r="AK99" s="35"/>
      <c r="AL99" s="35"/>
      <c r="AM99" s="35"/>
      <c r="AN99" s="35"/>
      <c r="AO99" s="35"/>
      <c r="AP99" s="488"/>
      <c r="AQ99" s="488"/>
      <c r="AR99" s="488"/>
      <c r="AS99" s="488"/>
      <c r="AT99" s="488"/>
      <c r="AU99" s="488"/>
      <c r="AV99" s="488"/>
      <c r="AW99" s="488"/>
      <c r="AZ99" s="488"/>
      <c r="BA99" s="488"/>
      <c r="BB99" s="488"/>
      <c r="BC99" s="488"/>
      <c r="BD99" s="488"/>
      <c r="BE99" s="488"/>
      <c r="BF99" s="488"/>
      <c r="BG99" s="488"/>
      <c r="BH99" s="488"/>
      <c r="BI99" s="488"/>
      <c r="BJ99" s="488"/>
      <c r="BK99" s="35"/>
      <c r="BL99" s="35"/>
      <c r="BM99" s="35"/>
      <c r="BN99" s="488"/>
      <c r="BO99" s="488"/>
      <c r="BP99" s="488"/>
      <c r="BQ99" s="488"/>
      <c r="BR99" s="488"/>
      <c r="BS99" s="488"/>
      <c r="BT99" s="488"/>
      <c r="BU99" s="35"/>
      <c r="BV99" s="35"/>
      <c r="BW99" s="35"/>
      <c r="BX99" s="488"/>
      <c r="BY99" s="488"/>
      <c r="BZ99" s="488"/>
      <c r="CA99" s="488"/>
      <c r="CB99" s="488"/>
      <c r="CC99" s="488"/>
      <c r="CD99" s="488"/>
      <c r="CE99" s="488"/>
      <c r="CF99" s="488"/>
      <c r="CG99" s="488"/>
      <c r="CH99" s="35"/>
      <c r="CI99" s="35"/>
      <c r="CJ99" s="35"/>
      <c r="CK99" s="35"/>
      <c r="CL99" s="35"/>
      <c r="CM99" s="488"/>
      <c r="CN99" s="488"/>
      <c r="CO99" s="488"/>
      <c r="CP99" s="488"/>
      <c r="CQ99" s="488"/>
      <c r="CR99" s="488"/>
      <c r="CS99" s="488"/>
    </row>
    <row r="100" spans="2:98" ht="11.1" customHeight="1" x14ac:dyDescent="0.2">
      <c r="B100" s="156" t="s">
        <v>167</v>
      </c>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56"/>
      <c r="AJ100" s="156"/>
      <c r="AK100" s="156"/>
      <c r="AL100" s="156"/>
      <c r="AM100" s="156"/>
      <c r="AN100" s="156"/>
      <c r="AO100" s="156"/>
      <c r="AP100" s="156"/>
      <c r="AQ100" s="156"/>
      <c r="AR100" s="156"/>
      <c r="AS100" s="156"/>
      <c r="AT100" s="156"/>
      <c r="AU100" s="156"/>
      <c r="AV100" s="156"/>
      <c r="AW100" s="156"/>
      <c r="AX100" s="17"/>
      <c r="AZ100" s="318" t="s">
        <v>168</v>
      </c>
      <c r="BA100" s="318"/>
      <c r="BB100" s="318"/>
      <c r="BC100" s="318"/>
      <c r="BD100" s="318"/>
      <c r="BE100" s="318"/>
      <c r="BF100" s="318"/>
      <c r="BG100" s="318"/>
      <c r="BH100" s="318"/>
      <c r="BI100" s="318"/>
      <c r="BJ100" s="318"/>
      <c r="BK100" s="318"/>
      <c r="BL100" s="318"/>
      <c r="BM100" s="318"/>
      <c r="BN100" s="318"/>
      <c r="BO100" s="318"/>
      <c r="BP100" s="318"/>
      <c r="BQ100" s="318"/>
      <c r="BR100" s="318"/>
      <c r="BS100" s="318"/>
      <c r="BT100" s="318"/>
      <c r="BU100" s="318"/>
      <c r="BV100" s="318"/>
      <c r="BW100" s="318"/>
      <c r="BX100" s="318"/>
      <c r="BY100" s="318"/>
      <c r="BZ100" s="318"/>
      <c r="CA100" s="318"/>
      <c r="CB100" s="318"/>
      <c r="CC100" s="318"/>
      <c r="CD100" s="318"/>
      <c r="CE100" s="318"/>
      <c r="CF100" s="318"/>
      <c r="CG100" s="318"/>
      <c r="CH100" s="318"/>
      <c r="CI100" s="318"/>
      <c r="CJ100" s="318"/>
      <c r="CK100" s="318"/>
      <c r="CL100" s="318"/>
      <c r="CM100" s="318"/>
      <c r="CN100" s="318"/>
      <c r="CO100" s="318"/>
      <c r="CP100" s="318"/>
      <c r="CQ100" s="318"/>
      <c r="CR100" s="318"/>
      <c r="CS100" s="318"/>
    </row>
    <row r="101" spans="2:98" ht="9" customHeight="1" x14ac:dyDescent="0.2">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7"/>
      <c r="AZ101" s="319"/>
      <c r="BA101" s="319"/>
      <c r="BB101" s="319"/>
      <c r="BC101" s="319"/>
      <c r="BD101" s="319"/>
      <c r="BE101" s="319"/>
      <c r="BF101" s="319"/>
      <c r="BG101" s="319"/>
      <c r="BH101" s="319"/>
      <c r="BI101" s="319"/>
      <c r="BJ101" s="319"/>
      <c r="BK101" s="319"/>
      <c r="BL101" s="319"/>
      <c r="BM101" s="319"/>
      <c r="BN101" s="319"/>
      <c r="BO101" s="319"/>
      <c r="BP101" s="319"/>
      <c r="BQ101" s="319"/>
      <c r="BR101" s="319"/>
      <c r="BS101" s="319"/>
      <c r="BT101" s="319"/>
      <c r="BU101" s="319"/>
      <c r="BV101" s="319"/>
      <c r="BW101" s="319"/>
      <c r="BX101" s="319"/>
      <c r="BY101" s="319"/>
      <c r="BZ101" s="319"/>
      <c r="CA101" s="319"/>
      <c r="CB101" s="319"/>
      <c r="CC101" s="319"/>
      <c r="CD101" s="319"/>
      <c r="CE101" s="319"/>
      <c r="CF101" s="319"/>
      <c r="CG101" s="319"/>
      <c r="CH101" s="319"/>
      <c r="CI101" s="319"/>
      <c r="CJ101" s="319"/>
      <c r="CK101" s="319"/>
      <c r="CL101" s="319"/>
      <c r="CM101" s="319"/>
      <c r="CN101" s="319"/>
      <c r="CO101" s="319"/>
      <c r="CP101" s="319"/>
      <c r="CQ101" s="319"/>
      <c r="CR101" s="319"/>
      <c r="CS101" s="319"/>
    </row>
    <row r="102" spans="2:98" ht="6" customHeight="1" x14ac:dyDescent="0.2">
      <c r="B102" s="493"/>
      <c r="C102" s="493"/>
      <c r="D102" s="493"/>
      <c r="E102" s="493"/>
      <c r="F102" s="493"/>
      <c r="G102" s="493"/>
      <c r="H102" s="493"/>
      <c r="I102" s="493"/>
      <c r="J102" s="493"/>
      <c r="K102" s="493"/>
      <c r="L102" s="493"/>
      <c r="M102" s="78"/>
      <c r="N102" s="78"/>
      <c r="O102" s="78"/>
      <c r="P102" s="493"/>
      <c r="Q102" s="493"/>
      <c r="R102" s="493"/>
      <c r="S102" s="493"/>
      <c r="T102" s="493"/>
      <c r="U102" s="493"/>
      <c r="V102" s="493"/>
      <c r="W102" s="493"/>
      <c r="X102" s="78"/>
      <c r="Y102" s="78"/>
      <c r="Z102" s="78"/>
      <c r="AA102" s="78"/>
      <c r="AB102" s="78"/>
      <c r="AC102" s="78"/>
      <c r="AD102" s="78"/>
      <c r="AE102" s="78"/>
      <c r="AF102" s="78"/>
      <c r="AG102" s="78"/>
      <c r="AH102" s="78"/>
      <c r="AI102" s="78"/>
      <c r="AJ102" s="78"/>
      <c r="AK102" s="78"/>
      <c r="AL102" s="78"/>
      <c r="AM102" s="78"/>
      <c r="AN102" s="78"/>
      <c r="AO102" s="78"/>
      <c r="AP102" s="493"/>
      <c r="AQ102" s="493"/>
      <c r="AR102" s="493"/>
      <c r="AS102" s="493"/>
      <c r="AT102" s="493"/>
      <c r="AU102" s="493"/>
      <c r="AV102" s="493"/>
      <c r="AW102" s="493"/>
      <c r="AX102" s="17"/>
      <c r="AZ102" s="517"/>
      <c r="BA102" s="517"/>
      <c r="BB102" s="517"/>
      <c r="BC102" s="517"/>
      <c r="BD102" s="517"/>
      <c r="BE102" s="517"/>
      <c r="BF102" s="517"/>
      <c r="BG102" s="517"/>
      <c r="BH102" s="517"/>
      <c r="BI102" s="517"/>
      <c r="BJ102" s="517"/>
      <c r="BK102" s="79"/>
      <c r="BL102" s="79"/>
      <c r="BM102" s="79"/>
      <c r="BN102" s="517"/>
      <c r="BO102" s="517"/>
      <c r="BP102" s="517"/>
      <c r="BQ102" s="517"/>
      <c r="BR102" s="517"/>
      <c r="BS102" s="517"/>
      <c r="BT102" s="517"/>
      <c r="BU102" s="79"/>
      <c r="BV102" s="79"/>
      <c r="BW102" s="79"/>
      <c r="BX102" s="517"/>
      <c r="BY102" s="517"/>
      <c r="BZ102" s="517"/>
      <c r="CA102" s="517"/>
      <c r="CB102" s="517"/>
      <c r="CC102" s="517"/>
      <c r="CD102" s="517"/>
      <c r="CE102" s="517"/>
      <c r="CF102" s="517"/>
      <c r="CG102" s="517"/>
      <c r="CH102" s="79"/>
      <c r="CI102" s="79"/>
      <c r="CJ102" s="79"/>
      <c r="CK102" s="79"/>
      <c r="CL102" s="79"/>
      <c r="CM102" s="517"/>
      <c r="CN102" s="517"/>
      <c r="CO102" s="517"/>
      <c r="CP102" s="517"/>
      <c r="CQ102" s="517"/>
      <c r="CR102" s="519"/>
      <c r="CS102" s="519"/>
    </row>
    <row r="103" spans="2:98" ht="8.1" customHeight="1" x14ac:dyDescent="0.2">
      <c r="B103" s="157" t="s">
        <v>225</v>
      </c>
      <c r="C103" s="157"/>
      <c r="D103" s="157"/>
      <c r="E103" s="157"/>
      <c r="F103" s="157"/>
      <c r="G103" s="157"/>
      <c r="H103" s="157"/>
      <c r="I103" s="157"/>
      <c r="J103" s="157"/>
      <c r="K103" s="157"/>
      <c r="L103" s="157"/>
      <c r="M103" s="157"/>
      <c r="N103" s="157"/>
      <c r="O103" s="157"/>
      <c r="P103" s="157"/>
      <c r="Q103" s="157"/>
      <c r="R103" s="157"/>
      <c r="S103" s="485" t="s">
        <v>127</v>
      </c>
      <c r="T103" s="485"/>
      <c r="V103" s="158"/>
      <c r="W103" s="159"/>
      <c r="X103" s="159"/>
      <c r="Y103" s="159"/>
      <c r="Z103" s="159"/>
      <c r="AA103" s="159"/>
      <c r="AB103" s="160"/>
      <c r="AC103" s="164" t="s">
        <v>226</v>
      </c>
      <c r="AD103" s="165"/>
      <c r="AE103" s="165"/>
      <c r="AF103" s="165"/>
      <c r="AG103" s="165"/>
      <c r="AH103" s="165"/>
      <c r="AI103" s="165"/>
      <c r="AJ103" s="165"/>
      <c r="AK103" s="165"/>
      <c r="AL103" s="165"/>
      <c r="AM103" s="165"/>
      <c r="AN103" s="165"/>
      <c r="AO103" s="165"/>
      <c r="AP103" s="511" t="s">
        <v>127</v>
      </c>
      <c r="AQ103" s="511"/>
      <c r="AS103" s="149"/>
      <c r="AT103" s="150"/>
      <c r="AU103" s="150"/>
      <c r="AV103" s="150"/>
      <c r="AW103" s="151"/>
      <c r="AX103" s="41"/>
      <c r="AY103" s="42"/>
      <c r="AZ103" s="304" t="s">
        <v>184</v>
      </c>
      <c r="BA103" s="304"/>
      <c r="BB103" s="304"/>
      <c r="BC103" s="304"/>
      <c r="BD103" s="304"/>
      <c r="BE103" s="304"/>
      <c r="BF103" s="304"/>
      <c r="BG103" s="304"/>
      <c r="BH103" s="304"/>
      <c r="BI103" s="304"/>
      <c r="BJ103" s="304"/>
      <c r="BK103" s="304"/>
      <c r="BL103" s="304"/>
      <c r="BM103" s="304"/>
      <c r="BN103" s="304"/>
      <c r="BO103" s="149"/>
      <c r="BP103" s="150"/>
      <c r="BQ103" s="150"/>
      <c r="BR103" s="150"/>
      <c r="BS103" s="150"/>
      <c r="BT103" s="151"/>
      <c r="BU103" s="166" t="s">
        <v>127</v>
      </c>
      <c r="BV103" s="166"/>
      <c r="BW103" s="43"/>
      <c r="BX103" s="304" t="s">
        <v>185</v>
      </c>
      <c r="BY103" s="304"/>
      <c r="BZ103" s="304"/>
      <c r="CA103" s="304"/>
      <c r="CB103" s="304"/>
      <c r="CC103" s="304"/>
      <c r="CD103" s="304"/>
      <c r="CE103" s="304"/>
      <c r="CF103" s="304"/>
      <c r="CG103" s="304"/>
      <c r="CH103" s="304"/>
      <c r="CI103" s="304"/>
      <c r="CJ103" s="304"/>
      <c r="CK103" s="304"/>
      <c r="CL103" s="304"/>
      <c r="CM103" s="511" t="s">
        <v>127</v>
      </c>
      <c r="CN103" s="511"/>
      <c r="CO103" s="149"/>
      <c r="CP103" s="150"/>
      <c r="CQ103" s="150"/>
      <c r="CR103" s="150"/>
      <c r="CS103" s="151"/>
      <c r="CT103" s="44"/>
    </row>
    <row r="104" spans="2:98" ht="7.5" customHeight="1" x14ac:dyDescent="0.2">
      <c r="B104" s="157"/>
      <c r="C104" s="157"/>
      <c r="D104" s="157"/>
      <c r="E104" s="157"/>
      <c r="F104" s="157"/>
      <c r="G104" s="157"/>
      <c r="H104" s="157"/>
      <c r="I104" s="157"/>
      <c r="J104" s="157"/>
      <c r="K104" s="157"/>
      <c r="L104" s="157"/>
      <c r="M104" s="157"/>
      <c r="N104" s="157"/>
      <c r="O104" s="157"/>
      <c r="P104" s="157"/>
      <c r="Q104" s="157"/>
      <c r="R104" s="157"/>
      <c r="S104" s="485"/>
      <c r="T104" s="485"/>
      <c r="V104" s="161"/>
      <c r="W104" s="162"/>
      <c r="X104" s="162"/>
      <c r="Y104" s="162"/>
      <c r="Z104" s="162"/>
      <c r="AA104" s="162"/>
      <c r="AB104" s="163"/>
      <c r="AC104" s="164"/>
      <c r="AD104" s="165"/>
      <c r="AE104" s="165"/>
      <c r="AF104" s="165"/>
      <c r="AG104" s="165"/>
      <c r="AH104" s="165"/>
      <c r="AI104" s="165"/>
      <c r="AJ104" s="165"/>
      <c r="AK104" s="165"/>
      <c r="AL104" s="165"/>
      <c r="AM104" s="165"/>
      <c r="AN104" s="165"/>
      <c r="AO104" s="165"/>
      <c r="AP104" s="511"/>
      <c r="AQ104" s="511"/>
      <c r="AS104" s="152"/>
      <c r="AT104" s="153"/>
      <c r="AU104" s="153"/>
      <c r="AV104" s="153"/>
      <c r="AW104" s="154"/>
      <c r="AX104" s="41"/>
      <c r="AY104" s="42"/>
      <c r="AZ104" s="304"/>
      <c r="BA104" s="304"/>
      <c r="BB104" s="304"/>
      <c r="BC104" s="304"/>
      <c r="BD104" s="304"/>
      <c r="BE104" s="304"/>
      <c r="BF104" s="304"/>
      <c r="BG104" s="304"/>
      <c r="BH104" s="304"/>
      <c r="BI104" s="304"/>
      <c r="BJ104" s="304"/>
      <c r="BK104" s="304"/>
      <c r="BL104" s="304"/>
      <c r="BM104" s="304"/>
      <c r="BN104" s="304"/>
      <c r="BO104" s="152"/>
      <c r="BP104" s="153"/>
      <c r="BQ104" s="153"/>
      <c r="BR104" s="153"/>
      <c r="BS104" s="153"/>
      <c r="BT104" s="154"/>
      <c r="BU104" s="166"/>
      <c r="BV104" s="166"/>
      <c r="BW104" s="43"/>
      <c r="BX104" s="304"/>
      <c r="BY104" s="304"/>
      <c r="BZ104" s="304"/>
      <c r="CA104" s="304"/>
      <c r="CB104" s="304"/>
      <c r="CC104" s="304"/>
      <c r="CD104" s="304"/>
      <c r="CE104" s="304"/>
      <c r="CF104" s="304"/>
      <c r="CG104" s="304"/>
      <c r="CH104" s="304"/>
      <c r="CI104" s="304"/>
      <c r="CJ104" s="304"/>
      <c r="CK104" s="304"/>
      <c r="CL104" s="304"/>
      <c r="CM104" s="511"/>
      <c r="CN104" s="511"/>
      <c r="CO104" s="152"/>
      <c r="CP104" s="153"/>
      <c r="CQ104" s="153"/>
      <c r="CR104" s="153"/>
      <c r="CS104" s="154"/>
      <c r="CT104" s="45"/>
    </row>
    <row r="105" spans="2:98" ht="7.5" customHeight="1" x14ac:dyDescent="0.2">
      <c r="B105" s="321" t="str">
        <f>IF(V103='OPERADORS INTRACEE'!AI77,"","La xifra anterior no és la declarada a operadors intracee")</f>
        <v/>
      </c>
      <c r="C105" s="321"/>
      <c r="D105" s="321"/>
      <c r="E105" s="321"/>
      <c r="F105" s="321"/>
      <c r="G105" s="321"/>
      <c r="H105" s="321"/>
      <c r="I105" s="321"/>
      <c r="J105" s="321"/>
      <c r="K105" s="321"/>
      <c r="L105" s="321"/>
      <c r="M105" s="321"/>
      <c r="N105" s="321"/>
      <c r="O105" s="321"/>
      <c r="P105" s="321"/>
      <c r="Q105" s="321"/>
      <c r="R105" s="321"/>
      <c r="S105" s="321"/>
      <c r="T105" s="321"/>
      <c r="U105" s="321"/>
      <c r="V105" s="321"/>
      <c r="W105" s="321"/>
      <c r="X105" s="321"/>
      <c r="Y105" s="321"/>
      <c r="Z105" s="71"/>
      <c r="AA105" s="71"/>
      <c r="AB105" s="322" t="str">
        <f>IF(AS103='OPERADORS INTRACEE'!CM77,"","La xifra anterior no és la declarada a operadors intracee")</f>
        <v/>
      </c>
      <c r="AC105" s="322"/>
      <c r="AD105" s="322"/>
      <c r="AE105" s="322"/>
      <c r="AF105" s="322"/>
      <c r="AG105" s="322"/>
      <c r="AH105" s="322"/>
      <c r="AI105" s="322"/>
      <c r="AJ105" s="322"/>
      <c r="AK105" s="322"/>
      <c r="AL105" s="322"/>
      <c r="AM105" s="322"/>
      <c r="AN105" s="322"/>
      <c r="AO105" s="322"/>
      <c r="AP105" s="322"/>
      <c r="AQ105" s="322"/>
      <c r="AR105" s="322"/>
      <c r="AS105" s="322"/>
      <c r="AT105" s="322"/>
      <c r="AU105" s="322"/>
      <c r="AV105" s="322"/>
      <c r="AW105" s="322"/>
      <c r="AX105" s="46"/>
      <c r="AY105" s="42"/>
      <c r="AZ105" s="518"/>
      <c r="BA105" s="518"/>
      <c r="BB105" s="518"/>
      <c r="BC105" s="518"/>
      <c r="BD105" s="518"/>
      <c r="BE105" s="518"/>
      <c r="BF105" s="518"/>
      <c r="BG105" s="518"/>
      <c r="BH105" s="518"/>
      <c r="BI105" s="518"/>
      <c r="BJ105" s="518"/>
      <c r="BK105" s="43"/>
      <c r="BL105" s="43"/>
      <c r="BM105" s="43"/>
      <c r="BN105" s="518"/>
      <c r="BO105" s="518"/>
      <c r="BP105" s="518"/>
      <c r="BQ105" s="518"/>
      <c r="BR105" s="518"/>
      <c r="BS105" s="518"/>
      <c r="BT105" s="518"/>
      <c r="BU105" s="43"/>
      <c r="BV105" s="43"/>
      <c r="BW105" s="43"/>
      <c r="BX105" s="518"/>
      <c r="BY105" s="518"/>
      <c r="BZ105" s="518"/>
      <c r="CA105" s="518"/>
      <c r="CB105" s="518"/>
      <c r="CC105" s="518"/>
      <c r="CD105" s="518"/>
      <c r="CE105" s="518"/>
      <c r="CF105" s="518"/>
      <c r="CG105" s="518"/>
      <c r="CH105" s="43"/>
      <c r="CI105" s="43"/>
      <c r="CJ105" s="43"/>
      <c r="CK105" s="43"/>
      <c r="CL105" s="43"/>
      <c r="CM105" s="518"/>
      <c r="CN105" s="518"/>
      <c r="CO105" s="518"/>
      <c r="CP105" s="518"/>
      <c r="CQ105" s="518"/>
      <c r="CR105" s="518"/>
      <c r="CS105" s="518"/>
      <c r="CT105" s="45"/>
    </row>
    <row r="106" spans="2:98" ht="8.1" customHeight="1" x14ac:dyDescent="0.2">
      <c r="B106" s="157" t="s">
        <v>227</v>
      </c>
      <c r="C106" s="157"/>
      <c r="D106" s="157"/>
      <c r="E106" s="157"/>
      <c r="F106" s="157"/>
      <c r="G106" s="157"/>
      <c r="H106" s="157"/>
      <c r="I106" s="157"/>
      <c r="J106" s="157"/>
      <c r="K106" s="157"/>
      <c r="L106" s="157"/>
      <c r="M106" s="157"/>
      <c r="N106" s="157"/>
      <c r="O106" s="157"/>
      <c r="P106" s="157"/>
      <c r="Q106" s="157"/>
      <c r="R106" s="157"/>
      <c r="S106" s="485" t="s">
        <v>127</v>
      </c>
      <c r="T106" s="485"/>
      <c r="V106" s="158"/>
      <c r="W106" s="159"/>
      <c r="X106" s="159"/>
      <c r="Y106" s="159"/>
      <c r="Z106" s="159"/>
      <c r="AA106" s="159"/>
      <c r="AB106" s="160"/>
      <c r="AC106" s="118"/>
      <c r="AD106" s="118"/>
      <c r="AE106" s="118"/>
      <c r="AF106" s="118"/>
      <c r="AG106" s="118"/>
      <c r="AH106" s="118"/>
      <c r="AI106" s="118"/>
      <c r="AJ106" s="118"/>
      <c r="AK106" s="118"/>
      <c r="AL106" s="118"/>
      <c r="AM106" s="118"/>
      <c r="AN106" s="118"/>
      <c r="AO106" s="118"/>
      <c r="AP106" s="512"/>
      <c r="AQ106" s="512"/>
      <c r="AR106" s="512"/>
      <c r="AS106" s="512"/>
      <c r="AT106" s="512"/>
      <c r="AU106" s="512"/>
      <c r="AV106" s="512"/>
      <c r="AW106" s="512"/>
      <c r="AX106" s="41"/>
      <c r="AY106" s="42"/>
      <c r="AZ106" s="518"/>
      <c r="BA106" s="518"/>
      <c r="BB106" s="518"/>
      <c r="BC106" s="518"/>
      <c r="BD106" s="518"/>
      <c r="BE106" s="518"/>
      <c r="BF106" s="518"/>
      <c r="BG106" s="518"/>
      <c r="BH106" s="518"/>
      <c r="BI106" s="518"/>
      <c r="BJ106" s="518"/>
      <c r="BK106" s="43"/>
      <c r="BL106" s="43"/>
      <c r="BM106" s="43"/>
      <c r="BN106" s="518"/>
      <c r="BO106" s="518"/>
      <c r="BP106" s="518"/>
      <c r="BQ106" s="518"/>
      <c r="BR106" s="518"/>
      <c r="BS106" s="518"/>
      <c r="BT106" s="518"/>
      <c r="BU106" s="43"/>
      <c r="BV106" s="43"/>
      <c r="BW106" s="43"/>
      <c r="BX106" s="518"/>
      <c r="BY106" s="518"/>
      <c r="BZ106" s="518"/>
      <c r="CA106" s="518"/>
      <c r="CB106" s="518"/>
      <c r="CC106" s="518"/>
      <c r="CD106" s="518"/>
      <c r="CE106" s="518"/>
      <c r="CF106" s="518"/>
      <c r="CG106" s="518"/>
      <c r="CH106" s="43"/>
      <c r="CI106" s="43"/>
      <c r="CJ106" s="43"/>
      <c r="CK106" s="43"/>
      <c r="CL106" s="43"/>
      <c r="CM106" s="518"/>
      <c r="CN106" s="518"/>
      <c r="CO106" s="518"/>
      <c r="CP106" s="518"/>
      <c r="CQ106" s="518"/>
      <c r="CR106" s="518"/>
      <c r="CS106" s="518"/>
      <c r="CT106" s="45"/>
    </row>
    <row r="107" spans="2:98" ht="7.5" customHeight="1" x14ac:dyDescent="0.2">
      <c r="B107" s="157"/>
      <c r="C107" s="157"/>
      <c r="D107" s="157"/>
      <c r="E107" s="157"/>
      <c r="F107" s="157"/>
      <c r="G107" s="157"/>
      <c r="H107" s="157"/>
      <c r="I107" s="157"/>
      <c r="J107" s="157"/>
      <c r="K107" s="157"/>
      <c r="L107" s="157"/>
      <c r="M107" s="157"/>
      <c r="N107" s="157"/>
      <c r="O107" s="157"/>
      <c r="P107" s="157"/>
      <c r="Q107" s="157"/>
      <c r="R107" s="157"/>
      <c r="S107" s="485"/>
      <c r="T107" s="485"/>
      <c r="V107" s="161"/>
      <c r="W107" s="162"/>
      <c r="X107" s="162"/>
      <c r="Y107" s="162"/>
      <c r="Z107" s="162"/>
      <c r="AA107" s="162"/>
      <c r="AB107" s="163"/>
      <c r="AC107" s="118"/>
      <c r="AD107" s="118"/>
      <c r="AE107" s="118"/>
      <c r="AF107" s="118"/>
      <c r="AG107" s="118"/>
      <c r="AH107" s="118"/>
      <c r="AI107" s="118"/>
      <c r="AJ107" s="118"/>
      <c r="AK107" s="118"/>
      <c r="AL107" s="118"/>
      <c r="AM107" s="118"/>
      <c r="AN107" s="118"/>
      <c r="AO107" s="118"/>
      <c r="AP107" s="512"/>
      <c r="AQ107" s="512"/>
      <c r="AR107" s="512"/>
      <c r="AS107" s="512"/>
      <c r="AT107" s="512"/>
      <c r="AU107" s="512"/>
      <c r="AV107" s="512"/>
      <c r="AW107" s="512"/>
      <c r="AX107" s="41"/>
      <c r="AY107" s="42"/>
      <c r="AZ107" s="518"/>
      <c r="BA107" s="518"/>
      <c r="BB107" s="518"/>
      <c r="BC107" s="518"/>
      <c r="BD107" s="518"/>
      <c r="BE107" s="518"/>
      <c r="BF107" s="518"/>
      <c r="BG107" s="518"/>
      <c r="BH107" s="518"/>
      <c r="BI107" s="518"/>
      <c r="BJ107" s="518"/>
      <c r="BK107" s="43"/>
      <c r="BL107" s="43"/>
      <c r="BM107" s="43"/>
      <c r="BN107" s="518"/>
      <c r="BO107" s="518"/>
      <c r="BP107" s="518"/>
      <c r="BQ107" s="518"/>
      <c r="BR107" s="518"/>
      <c r="BS107" s="518"/>
      <c r="BT107" s="518"/>
      <c r="BU107" s="43"/>
      <c r="BV107" s="43"/>
      <c r="BW107" s="43"/>
      <c r="BX107" s="518"/>
      <c r="BY107" s="518"/>
      <c r="BZ107" s="518"/>
      <c r="CA107" s="518"/>
      <c r="CB107" s="518"/>
      <c r="CC107" s="518"/>
      <c r="CD107" s="518"/>
      <c r="CE107" s="518"/>
      <c r="CF107" s="518"/>
      <c r="CG107" s="518"/>
      <c r="CH107" s="43"/>
      <c r="CI107" s="43"/>
      <c r="CJ107" s="43"/>
      <c r="CK107" s="43"/>
      <c r="CL107" s="43"/>
      <c r="CM107" s="518"/>
      <c r="CN107" s="518"/>
      <c r="CO107" s="518"/>
      <c r="CP107" s="518"/>
      <c r="CQ107" s="518"/>
      <c r="CR107" s="518"/>
      <c r="CS107" s="518"/>
      <c r="CT107" s="45"/>
    </row>
    <row r="108" spans="2:98" ht="7.5" customHeight="1" x14ac:dyDescent="0.2">
      <c r="B108" s="494"/>
      <c r="C108" s="494"/>
      <c r="D108" s="494"/>
      <c r="E108" s="494"/>
      <c r="F108" s="494"/>
      <c r="G108" s="494"/>
      <c r="H108" s="494"/>
      <c r="I108" s="494"/>
      <c r="J108" s="494"/>
      <c r="K108" s="494"/>
      <c r="L108" s="494"/>
      <c r="M108" s="117"/>
      <c r="N108" s="117"/>
      <c r="O108" s="117"/>
      <c r="P108" s="494"/>
      <c r="Q108" s="494"/>
      <c r="R108" s="494"/>
      <c r="S108" s="494"/>
      <c r="T108" s="494"/>
      <c r="U108" s="494"/>
      <c r="V108" s="494"/>
      <c r="W108" s="494"/>
      <c r="X108" s="117"/>
      <c r="Y108" s="117"/>
      <c r="Z108" s="71"/>
      <c r="AA108" s="71"/>
      <c r="AB108" s="118"/>
      <c r="AC108" s="118"/>
      <c r="AD108" s="118"/>
      <c r="AE108" s="118"/>
      <c r="AF108" s="118"/>
      <c r="AG108" s="118"/>
      <c r="AH108" s="118"/>
      <c r="AI108" s="118"/>
      <c r="AJ108" s="118"/>
      <c r="AK108" s="118"/>
      <c r="AL108" s="118"/>
      <c r="AM108" s="118"/>
      <c r="AN108" s="118"/>
      <c r="AO108" s="118"/>
      <c r="AP108" s="512"/>
      <c r="AQ108" s="512"/>
      <c r="AR108" s="512"/>
      <c r="AS108" s="512"/>
      <c r="AT108" s="512"/>
      <c r="AU108" s="512"/>
      <c r="AV108" s="512"/>
      <c r="AW108" s="512"/>
      <c r="AX108" s="46"/>
      <c r="AY108" s="42"/>
      <c r="AZ108" s="518"/>
      <c r="BA108" s="518"/>
      <c r="BB108" s="518"/>
      <c r="BC108" s="518"/>
      <c r="BD108" s="518"/>
      <c r="BE108" s="518"/>
      <c r="BF108" s="518"/>
      <c r="BG108" s="518"/>
      <c r="BH108" s="518"/>
      <c r="BI108" s="518"/>
      <c r="BJ108" s="518"/>
      <c r="BK108" s="43"/>
      <c r="BL108" s="43"/>
      <c r="BM108" s="43"/>
      <c r="BN108" s="518"/>
      <c r="BO108" s="518"/>
      <c r="BP108" s="518"/>
      <c r="BQ108" s="518"/>
      <c r="BR108" s="518"/>
      <c r="BS108" s="518"/>
      <c r="BT108" s="518"/>
      <c r="BU108" s="43"/>
      <c r="BV108" s="43"/>
      <c r="BW108" s="43"/>
      <c r="BX108" s="518"/>
      <c r="BY108" s="518"/>
      <c r="BZ108" s="518"/>
      <c r="CA108" s="518"/>
      <c r="CB108" s="518"/>
      <c r="CC108" s="518"/>
      <c r="CD108" s="518"/>
      <c r="CE108" s="518"/>
      <c r="CF108" s="518"/>
      <c r="CG108" s="518"/>
      <c r="CH108" s="43"/>
      <c r="CI108" s="43"/>
      <c r="CJ108" s="43"/>
      <c r="CK108" s="43"/>
      <c r="CL108" s="43"/>
      <c r="CM108" s="518"/>
      <c r="CN108" s="518"/>
      <c r="CO108" s="518"/>
      <c r="CP108" s="518"/>
      <c r="CQ108" s="518"/>
      <c r="CR108" s="518"/>
      <c r="CS108" s="518"/>
      <c r="CT108" s="45"/>
    </row>
    <row r="109" spans="2:98" ht="6.95" customHeight="1" x14ac:dyDescent="0.2">
      <c r="B109" s="544" t="s">
        <v>228</v>
      </c>
      <c r="C109" s="544"/>
      <c r="D109" s="544"/>
      <c r="E109" s="544"/>
      <c r="F109" s="544"/>
      <c r="G109" s="544"/>
      <c r="H109" s="544"/>
      <c r="I109" s="544"/>
      <c r="J109" s="485" t="s">
        <v>127</v>
      </c>
      <c r="K109" s="485"/>
      <c r="L109" s="76"/>
      <c r="M109" s="149"/>
      <c r="N109" s="150"/>
      <c r="O109" s="150"/>
      <c r="P109" s="150"/>
      <c r="Q109" s="151"/>
      <c r="R109" s="494"/>
      <c r="S109" s="494"/>
      <c r="T109" s="494"/>
      <c r="U109" s="494"/>
      <c r="V109" s="494"/>
      <c r="W109" s="494"/>
      <c r="X109" s="117"/>
      <c r="Y109" s="117"/>
      <c r="Z109" s="71"/>
      <c r="AA109" s="71"/>
      <c r="AB109" s="118"/>
      <c r="AC109" s="118"/>
      <c r="AD109" s="118"/>
      <c r="AE109" s="118"/>
      <c r="AF109" s="118"/>
      <c r="AG109" s="118"/>
      <c r="AH109" s="118"/>
      <c r="AI109" s="118"/>
      <c r="AJ109" s="118"/>
      <c r="AK109" s="118"/>
      <c r="AL109" s="118"/>
      <c r="AM109" s="118"/>
      <c r="AN109" s="118"/>
      <c r="AO109" s="118"/>
      <c r="AP109" s="512"/>
      <c r="AQ109" s="512"/>
      <c r="AR109" s="512"/>
      <c r="AS109" s="512"/>
      <c r="AT109" s="512"/>
      <c r="AU109" s="512"/>
      <c r="AV109" s="512"/>
      <c r="AW109" s="512"/>
      <c r="AX109" s="41"/>
      <c r="AZ109" s="304" t="s">
        <v>186</v>
      </c>
      <c r="BA109" s="304"/>
      <c r="BB109" s="304"/>
      <c r="BC109" s="304"/>
      <c r="BD109" s="304"/>
      <c r="BE109" s="304"/>
      <c r="BF109" s="304"/>
      <c r="BG109" s="304"/>
      <c r="BH109" s="304"/>
      <c r="BI109" s="304"/>
      <c r="BJ109" s="304"/>
      <c r="BK109" s="304"/>
      <c r="BL109" s="304"/>
      <c r="BM109" s="304"/>
      <c r="BN109" s="304"/>
      <c r="BO109" s="149"/>
      <c r="BP109" s="150"/>
      <c r="BQ109" s="150"/>
      <c r="BR109" s="150"/>
      <c r="BS109" s="150"/>
      <c r="BT109" s="151"/>
      <c r="BU109" s="166" t="s">
        <v>127</v>
      </c>
      <c r="BV109" s="166"/>
      <c r="BW109" s="43"/>
      <c r="BX109" s="304" t="s">
        <v>187</v>
      </c>
      <c r="BY109" s="304"/>
      <c r="BZ109" s="304"/>
      <c r="CA109" s="304"/>
      <c r="CB109" s="304"/>
      <c r="CC109" s="304"/>
      <c r="CD109" s="304"/>
      <c r="CE109" s="304"/>
      <c r="CF109" s="304"/>
      <c r="CG109" s="304"/>
      <c r="CH109" s="304"/>
      <c r="CI109" s="304"/>
      <c r="CJ109" s="304"/>
      <c r="CK109" s="304"/>
      <c r="CL109" s="304"/>
      <c r="CM109" s="511" t="s">
        <v>127</v>
      </c>
      <c r="CN109" s="511"/>
      <c r="CO109" s="149"/>
      <c r="CP109" s="150"/>
      <c r="CQ109" s="150"/>
      <c r="CR109" s="150"/>
      <c r="CS109" s="151"/>
    </row>
    <row r="110" spans="2:98" ht="6.95" customHeight="1" x14ac:dyDescent="0.2">
      <c r="B110" s="544"/>
      <c r="C110" s="544"/>
      <c r="D110" s="544"/>
      <c r="E110" s="544"/>
      <c r="F110" s="544"/>
      <c r="G110" s="544"/>
      <c r="H110" s="544"/>
      <c r="I110" s="544"/>
      <c r="J110" s="485"/>
      <c r="K110" s="485"/>
      <c r="L110" s="76"/>
      <c r="M110" s="152"/>
      <c r="N110" s="153"/>
      <c r="O110" s="153"/>
      <c r="P110" s="153"/>
      <c r="Q110" s="154"/>
      <c r="R110" s="494"/>
      <c r="S110" s="494"/>
      <c r="T110" s="494"/>
      <c r="U110" s="494"/>
      <c r="V110" s="494"/>
      <c r="W110" s="494"/>
      <c r="X110" s="117"/>
      <c r="Y110" s="117"/>
      <c r="Z110" s="71"/>
      <c r="AA110" s="71"/>
      <c r="AB110" s="118"/>
      <c r="AC110" s="118"/>
      <c r="AD110" s="118"/>
      <c r="AE110" s="118"/>
      <c r="AF110" s="118"/>
      <c r="AG110" s="118"/>
      <c r="AH110" s="118"/>
      <c r="AI110" s="118"/>
      <c r="AJ110" s="118"/>
      <c r="AK110" s="118"/>
      <c r="AL110" s="118"/>
      <c r="AM110" s="118"/>
      <c r="AN110" s="118"/>
      <c r="AO110" s="118"/>
      <c r="AP110" s="512"/>
      <c r="AQ110" s="512"/>
      <c r="AR110" s="512"/>
      <c r="AS110" s="512"/>
      <c r="AT110" s="512"/>
      <c r="AU110" s="512"/>
      <c r="AV110" s="512"/>
      <c r="AW110" s="512"/>
      <c r="AX110" s="41"/>
      <c r="AZ110" s="304"/>
      <c r="BA110" s="304"/>
      <c r="BB110" s="304"/>
      <c r="BC110" s="304"/>
      <c r="BD110" s="304"/>
      <c r="BE110" s="304"/>
      <c r="BF110" s="304"/>
      <c r="BG110" s="304"/>
      <c r="BH110" s="304"/>
      <c r="BI110" s="304"/>
      <c r="BJ110" s="304"/>
      <c r="BK110" s="304"/>
      <c r="BL110" s="304"/>
      <c r="BM110" s="304"/>
      <c r="BN110" s="304"/>
      <c r="BO110" s="152"/>
      <c r="BP110" s="153"/>
      <c r="BQ110" s="153"/>
      <c r="BR110" s="153"/>
      <c r="BS110" s="153"/>
      <c r="BT110" s="154"/>
      <c r="BU110" s="166"/>
      <c r="BV110" s="166"/>
      <c r="BW110" s="43"/>
      <c r="BX110" s="304"/>
      <c r="BY110" s="304"/>
      <c r="BZ110" s="304"/>
      <c r="CA110" s="304"/>
      <c r="CB110" s="304"/>
      <c r="CC110" s="304"/>
      <c r="CD110" s="304"/>
      <c r="CE110" s="304"/>
      <c r="CF110" s="304"/>
      <c r="CG110" s="304"/>
      <c r="CH110" s="304"/>
      <c r="CI110" s="304"/>
      <c r="CJ110" s="304"/>
      <c r="CK110" s="304"/>
      <c r="CL110" s="304"/>
      <c r="CM110" s="511"/>
      <c r="CN110" s="511"/>
      <c r="CO110" s="152"/>
      <c r="CP110" s="153"/>
      <c r="CQ110" s="153"/>
      <c r="CR110" s="153"/>
      <c r="CS110" s="154"/>
    </row>
    <row r="111" spans="2:98" ht="6" customHeight="1" x14ac:dyDescent="0.2">
      <c r="B111" s="48"/>
      <c r="C111" s="48"/>
      <c r="D111" s="48"/>
      <c r="E111" s="48"/>
      <c r="F111" s="48"/>
      <c r="G111" s="48"/>
      <c r="H111" s="48"/>
      <c r="I111" s="48"/>
      <c r="J111" s="48"/>
      <c r="K111" s="48"/>
      <c r="L111" s="48"/>
      <c r="M111" s="47"/>
      <c r="N111" s="47"/>
      <c r="O111" s="47"/>
      <c r="P111" s="48"/>
      <c r="Q111" s="48"/>
      <c r="R111" s="494"/>
      <c r="S111" s="494"/>
      <c r="T111" s="494"/>
      <c r="U111" s="494"/>
      <c r="V111" s="494"/>
      <c r="W111" s="494"/>
      <c r="X111" s="117"/>
      <c r="Y111" s="117"/>
      <c r="Z111" s="71"/>
      <c r="AA111" s="71"/>
      <c r="AB111" s="118"/>
      <c r="AC111" s="118"/>
      <c r="AD111" s="118"/>
      <c r="AE111" s="118"/>
      <c r="AF111" s="118"/>
      <c r="AG111" s="118"/>
      <c r="AH111" s="118"/>
      <c r="AI111" s="118"/>
      <c r="AJ111" s="118"/>
      <c r="AK111" s="118"/>
      <c r="AL111" s="118"/>
      <c r="AM111" s="118"/>
      <c r="AN111" s="118"/>
      <c r="AO111" s="118"/>
      <c r="AP111" s="512"/>
      <c r="AQ111" s="512"/>
      <c r="AR111" s="512"/>
      <c r="AS111" s="512"/>
      <c r="AT111" s="512"/>
      <c r="AU111" s="512"/>
      <c r="AV111" s="512"/>
      <c r="AW111" s="512"/>
      <c r="AX111" s="50"/>
      <c r="AZ111" s="519"/>
      <c r="BA111" s="519"/>
      <c r="BB111" s="519"/>
      <c r="BC111" s="519"/>
      <c r="BD111" s="519"/>
      <c r="BE111" s="519"/>
      <c r="BF111" s="519"/>
      <c r="BG111" s="519"/>
      <c r="BH111" s="519"/>
      <c r="BI111" s="519"/>
      <c r="BJ111" s="519"/>
      <c r="BK111" s="40"/>
      <c r="BL111" s="40"/>
      <c r="BM111" s="40"/>
      <c r="BN111" s="519"/>
      <c r="BO111" s="519"/>
      <c r="BP111" s="519"/>
      <c r="BQ111" s="519"/>
      <c r="BR111" s="519"/>
      <c r="BS111" s="519"/>
      <c r="BT111" s="519"/>
      <c r="BU111" s="40"/>
      <c r="BV111" s="40"/>
      <c r="BW111" s="40"/>
      <c r="BX111" s="519"/>
      <c r="BY111" s="519"/>
      <c r="BZ111" s="519"/>
      <c r="CA111" s="519"/>
      <c r="CB111" s="519"/>
      <c r="CC111" s="519"/>
      <c r="CD111" s="519"/>
      <c r="CE111" s="519"/>
      <c r="CF111" s="519"/>
      <c r="CG111" s="519"/>
      <c r="CH111" s="40"/>
      <c r="CI111" s="40"/>
      <c r="CJ111" s="40"/>
      <c r="CK111" s="40"/>
      <c r="CL111" s="40"/>
      <c r="CM111" s="519"/>
      <c r="CN111" s="519"/>
      <c r="CO111" s="519"/>
      <c r="CP111" s="519"/>
      <c r="CQ111" s="519"/>
      <c r="CR111" s="519"/>
      <c r="CS111" s="519"/>
    </row>
    <row r="112" spans="2:98" ht="6" customHeight="1" x14ac:dyDescent="0.2">
      <c r="B112" s="157" t="s">
        <v>231</v>
      </c>
      <c r="C112" s="157"/>
      <c r="D112" s="157"/>
      <c r="E112" s="157"/>
      <c r="F112" s="157"/>
      <c r="G112" s="157"/>
      <c r="H112" s="157"/>
      <c r="I112" s="157"/>
      <c r="J112" s="157"/>
      <c r="K112" s="157"/>
      <c r="L112" s="157"/>
      <c r="M112" s="157"/>
      <c r="N112" s="157"/>
      <c r="O112" s="157"/>
      <c r="P112" s="157"/>
      <c r="Q112" s="157"/>
      <c r="R112" s="157"/>
      <c r="S112" s="48"/>
      <c r="T112" s="48"/>
      <c r="V112" s="158"/>
      <c r="W112" s="159"/>
      <c r="X112" s="159"/>
      <c r="Y112" s="159"/>
      <c r="Z112" s="159"/>
      <c r="AA112" s="159"/>
      <c r="AB112" s="160"/>
      <c r="AC112" s="49"/>
      <c r="AD112" s="476" t="s">
        <v>221</v>
      </c>
      <c r="AE112" s="200"/>
      <c r="AF112" s="200"/>
      <c r="AG112" s="200"/>
      <c r="AH112" s="200"/>
      <c r="AI112" s="200"/>
      <c r="AJ112" s="200"/>
      <c r="AK112" s="200"/>
      <c r="AL112" s="200"/>
      <c r="AM112" s="200"/>
      <c r="AN112" s="91"/>
      <c r="AO112" s="149">
        <f>PRORRATA!D33+PRORRATA!R33</f>
        <v>0</v>
      </c>
      <c r="AP112" s="150"/>
      <c r="AQ112" s="150"/>
      <c r="AR112" s="150"/>
      <c r="AS112" s="151"/>
      <c r="AT112" s="513"/>
      <c r="AU112" s="513"/>
      <c r="AV112" s="513"/>
      <c r="AW112" s="513"/>
      <c r="AX112" s="50"/>
      <c r="AZ112" s="519"/>
      <c r="BA112" s="519"/>
      <c r="BB112" s="519"/>
      <c r="BC112" s="519"/>
      <c r="BD112" s="519"/>
      <c r="BE112" s="519"/>
      <c r="BF112" s="519"/>
      <c r="BG112" s="519"/>
      <c r="BH112" s="519"/>
      <c r="BI112" s="519"/>
      <c r="BJ112" s="519"/>
      <c r="BK112" s="40"/>
      <c r="BL112" s="40"/>
      <c r="BM112" s="40"/>
      <c r="BN112" s="519"/>
      <c r="BO112" s="519"/>
      <c r="BP112" s="519"/>
      <c r="BQ112" s="519"/>
      <c r="BR112" s="519"/>
      <c r="BS112" s="519"/>
      <c r="BT112" s="519"/>
      <c r="BU112" s="40"/>
      <c r="BV112" s="40"/>
      <c r="BW112" s="40"/>
      <c r="BX112" s="519"/>
      <c r="BY112" s="519"/>
      <c r="BZ112" s="519"/>
      <c r="CA112" s="519"/>
      <c r="CB112" s="519"/>
      <c r="CC112" s="519"/>
      <c r="CD112" s="519"/>
      <c r="CE112" s="519"/>
      <c r="CF112" s="519"/>
      <c r="CG112" s="519"/>
      <c r="CH112" s="40"/>
      <c r="CI112" s="40"/>
      <c r="CJ112" s="40"/>
      <c r="CK112" s="40"/>
      <c r="CL112" s="40"/>
      <c r="CM112" s="519"/>
      <c r="CN112" s="519"/>
      <c r="CO112" s="519"/>
      <c r="CP112" s="519"/>
      <c r="CQ112" s="519"/>
      <c r="CR112" s="519"/>
      <c r="CS112" s="519"/>
    </row>
    <row r="113" spans="2:105" ht="6" customHeight="1" x14ac:dyDescent="0.2">
      <c r="B113" s="157"/>
      <c r="C113" s="157"/>
      <c r="D113" s="157"/>
      <c r="E113" s="157"/>
      <c r="F113" s="157"/>
      <c r="G113" s="157"/>
      <c r="H113" s="157"/>
      <c r="I113" s="157"/>
      <c r="J113" s="157"/>
      <c r="K113" s="157"/>
      <c r="L113" s="157"/>
      <c r="M113" s="157"/>
      <c r="N113" s="157"/>
      <c r="O113" s="157"/>
      <c r="P113" s="157"/>
      <c r="Q113" s="157"/>
      <c r="R113" s="157"/>
      <c r="S113" s="48"/>
      <c r="T113" s="48"/>
      <c r="V113" s="161"/>
      <c r="W113" s="162"/>
      <c r="X113" s="162"/>
      <c r="Y113" s="162"/>
      <c r="Z113" s="162"/>
      <c r="AA113" s="162"/>
      <c r="AB113" s="163"/>
      <c r="AC113" s="49"/>
      <c r="AD113" s="199"/>
      <c r="AE113" s="200"/>
      <c r="AF113" s="200"/>
      <c r="AG113" s="200"/>
      <c r="AH113" s="200"/>
      <c r="AI113" s="200"/>
      <c r="AJ113" s="200"/>
      <c r="AK113" s="200"/>
      <c r="AL113" s="200"/>
      <c r="AM113" s="200"/>
      <c r="AN113" s="91"/>
      <c r="AO113" s="152"/>
      <c r="AP113" s="153"/>
      <c r="AQ113" s="153"/>
      <c r="AR113" s="153"/>
      <c r="AS113" s="154"/>
      <c r="AT113" s="513"/>
      <c r="AU113" s="513"/>
      <c r="AV113" s="513"/>
      <c r="AW113" s="513"/>
      <c r="AX113" s="50"/>
      <c r="AZ113" s="519"/>
      <c r="BA113" s="519"/>
      <c r="BB113" s="519"/>
      <c r="BC113" s="519"/>
      <c r="BD113" s="519"/>
      <c r="BE113" s="519"/>
      <c r="BF113" s="519"/>
      <c r="BG113" s="519"/>
      <c r="BH113" s="519"/>
      <c r="BI113" s="519"/>
      <c r="BJ113" s="519"/>
      <c r="BK113" s="40"/>
      <c r="BL113" s="40"/>
      <c r="BM113" s="40"/>
      <c r="BN113" s="519"/>
      <c r="BO113" s="519"/>
      <c r="BP113" s="519"/>
      <c r="BQ113" s="519"/>
      <c r="BR113" s="519"/>
      <c r="BS113" s="519"/>
      <c r="BT113" s="519"/>
      <c r="BU113" s="40"/>
      <c r="BV113" s="40"/>
      <c r="BW113" s="40"/>
      <c r="BX113" s="519"/>
      <c r="BY113" s="519"/>
      <c r="BZ113" s="519"/>
      <c r="CA113" s="519"/>
      <c r="CB113" s="519"/>
      <c r="CC113" s="519"/>
      <c r="CD113" s="519"/>
      <c r="CE113" s="519"/>
      <c r="CF113" s="519"/>
      <c r="CG113" s="519"/>
      <c r="CH113" s="40"/>
      <c r="CI113" s="40"/>
      <c r="CJ113" s="40"/>
      <c r="CK113" s="40"/>
      <c r="CL113" s="40"/>
      <c r="CM113" s="519"/>
      <c r="CN113" s="519"/>
      <c r="CO113" s="519"/>
      <c r="CP113" s="519"/>
      <c r="CQ113" s="519"/>
      <c r="CR113" s="519"/>
      <c r="CS113" s="519"/>
    </row>
    <row r="114" spans="2:105" ht="6" customHeight="1" x14ac:dyDescent="0.2">
      <c r="B114" s="48"/>
      <c r="C114" s="48"/>
      <c r="D114" s="48"/>
      <c r="E114" s="48"/>
      <c r="F114" s="48"/>
      <c r="G114" s="48"/>
      <c r="H114" s="48"/>
      <c r="I114" s="48"/>
      <c r="J114" s="48"/>
      <c r="K114" s="48"/>
      <c r="L114" s="48"/>
      <c r="M114" s="47"/>
      <c r="N114" s="47"/>
      <c r="O114" s="47"/>
      <c r="P114" s="48"/>
      <c r="Q114" s="48"/>
      <c r="R114" s="48"/>
      <c r="S114" s="48"/>
      <c r="T114" s="48"/>
      <c r="U114" s="48"/>
      <c r="V114" s="48"/>
      <c r="W114" s="48"/>
      <c r="X114" s="47"/>
      <c r="Y114" s="47"/>
      <c r="Z114" s="49"/>
      <c r="AA114" s="49"/>
      <c r="AB114" s="49"/>
      <c r="AC114" s="49"/>
      <c r="AD114" s="49"/>
      <c r="AE114" s="49"/>
      <c r="AF114" s="49"/>
      <c r="AG114" s="49"/>
      <c r="AH114" s="49"/>
      <c r="AQ114" s="513"/>
      <c r="AR114" s="513"/>
      <c r="AS114" s="513"/>
      <c r="AT114" s="513"/>
      <c r="AU114" s="513"/>
      <c r="AV114" s="513"/>
      <c r="AW114" s="513"/>
      <c r="AX114" s="50"/>
      <c r="AZ114" s="519"/>
      <c r="BA114" s="519"/>
      <c r="BB114" s="519"/>
      <c r="BC114" s="519"/>
      <c r="BD114" s="519"/>
      <c r="BE114" s="519"/>
      <c r="BF114" s="519"/>
      <c r="BG114" s="519"/>
      <c r="BH114" s="519"/>
      <c r="BI114" s="519"/>
      <c r="BJ114" s="519"/>
      <c r="BK114" s="40"/>
      <c r="BL114" s="40"/>
      <c r="BM114" s="40"/>
      <c r="BN114" s="519"/>
      <c r="BO114" s="519"/>
      <c r="BP114" s="519"/>
      <c r="BQ114" s="519"/>
      <c r="BR114" s="519"/>
      <c r="BS114" s="519"/>
      <c r="BT114" s="519"/>
      <c r="BU114" s="40"/>
      <c r="BV114" s="40"/>
      <c r="BW114" s="40"/>
      <c r="BX114" s="519"/>
      <c r="BY114" s="519"/>
      <c r="BZ114" s="519"/>
      <c r="CA114" s="519"/>
      <c r="CB114" s="519"/>
      <c r="CC114" s="519"/>
      <c r="CD114" s="519"/>
      <c r="CE114" s="519"/>
      <c r="CF114" s="519"/>
      <c r="CG114" s="519"/>
      <c r="CH114" s="40"/>
      <c r="CI114" s="40"/>
      <c r="CJ114" s="40"/>
      <c r="CK114" s="40"/>
      <c r="CL114" s="40"/>
      <c r="CM114" s="519"/>
      <c r="CN114" s="519"/>
      <c r="CO114" s="519"/>
      <c r="CP114" s="519"/>
      <c r="CQ114" s="519"/>
      <c r="CR114" s="519"/>
      <c r="CS114" s="519"/>
    </row>
    <row r="115" spans="2:105" ht="6" customHeight="1" x14ac:dyDescent="0.2">
      <c r="B115" s="48"/>
      <c r="C115" s="48"/>
      <c r="D115" s="48"/>
      <c r="E115" s="48"/>
      <c r="F115" s="48"/>
      <c r="G115" s="48"/>
      <c r="H115" s="48"/>
      <c r="I115" s="48"/>
      <c r="J115" s="48"/>
      <c r="K115" s="48"/>
      <c r="L115" s="48"/>
      <c r="M115" s="47"/>
      <c r="N115" s="47"/>
      <c r="O115" s="47"/>
      <c r="P115" s="48"/>
      <c r="Q115" s="48"/>
      <c r="R115" s="48"/>
      <c r="S115" s="48"/>
      <c r="T115" s="48"/>
      <c r="U115" s="48"/>
      <c r="V115" s="48"/>
      <c r="W115" s="48"/>
      <c r="X115" s="47"/>
      <c r="Y115" s="47"/>
      <c r="Z115" s="49"/>
      <c r="AA115" s="49"/>
      <c r="AB115" s="49"/>
      <c r="AC115" s="49"/>
      <c r="AD115" s="49"/>
      <c r="AE115" s="49"/>
      <c r="AF115" s="49"/>
      <c r="AG115" s="49"/>
      <c r="AH115" s="49"/>
      <c r="AQ115" s="513"/>
      <c r="AR115" s="513"/>
      <c r="AS115" s="513"/>
      <c r="AT115" s="513"/>
      <c r="AU115" s="513"/>
      <c r="AV115" s="513"/>
      <c r="AW115" s="513"/>
      <c r="AX115" s="50"/>
      <c r="AZ115" s="519"/>
      <c r="BA115" s="519"/>
      <c r="BB115" s="519"/>
      <c r="BC115" s="519"/>
      <c r="BD115" s="519"/>
      <c r="BE115" s="519"/>
      <c r="BF115" s="519"/>
      <c r="BG115" s="519"/>
      <c r="BH115" s="519"/>
      <c r="BI115" s="519"/>
      <c r="BJ115" s="519"/>
      <c r="BK115" s="40"/>
      <c r="BL115" s="40"/>
      <c r="BM115" s="40"/>
      <c r="BN115" s="519"/>
      <c r="BO115" s="519"/>
      <c r="BP115" s="519"/>
      <c r="BQ115" s="519"/>
      <c r="BR115" s="519"/>
      <c r="BS115" s="519"/>
      <c r="BT115" s="519"/>
      <c r="BU115" s="40"/>
      <c r="BV115" s="40"/>
      <c r="BW115" s="40"/>
      <c r="BX115" s="519"/>
      <c r="BY115" s="519"/>
      <c r="BZ115" s="519"/>
      <c r="CA115" s="519"/>
      <c r="CB115" s="519"/>
      <c r="CC115" s="519"/>
      <c r="CD115" s="519"/>
      <c r="CE115" s="519"/>
      <c r="CF115" s="519"/>
      <c r="CG115" s="519"/>
      <c r="CH115" s="40"/>
      <c r="CI115" s="40"/>
      <c r="CJ115" s="40"/>
      <c r="CK115" s="40"/>
      <c r="CL115" s="40"/>
      <c r="CM115" s="519"/>
      <c r="CN115" s="519"/>
      <c r="CO115" s="519"/>
      <c r="CP115" s="519"/>
      <c r="CQ115" s="519"/>
      <c r="CR115" s="519"/>
      <c r="CS115" s="519"/>
    </row>
    <row r="116" spans="2:105" ht="6" customHeight="1" x14ac:dyDescent="0.2">
      <c r="B116" s="147" t="s">
        <v>217</v>
      </c>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8" t="s">
        <v>127</v>
      </c>
      <c r="Y116" s="148"/>
      <c r="Z116" s="148"/>
      <c r="AA116" s="149"/>
      <c r="AB116" s="150"/>
      <c r="AC116" s="150"/>
      <c r="AD116" s="150"/>
      <c r="AE116" s="151"/>
      <c r="AF116" s="49"/>
      <c r="AG116" s="49"/>
      <c r="AH116" s="49"/>
      <c r="AQ116" s="513"/>
      <c r="AR116" s="513"/>
      <c r="AS116" s="513"/>
      <c r="AT116" s="513"/>
      <c r="AU116" s="513"/>
      <c r="AV116" s="513"/>
      <c r="AW116" s="513"/>
      <c r="AX116" s="50"/>
      <c r="AZ116" s="519"/>
      <c r="BA116" s="519"/>
      <c r="BB116" s="519"/>
      <c r="BC116" s="519"/>
      <c r="BD116" s="519"/>
      <c r="BE116" s="519"/>
      <c r="BF116" s="519"/>
      <c r="BG116" s="519"/>
      <c r="BH116" s="519"/>
      <c r="BI116" s="519"/>
      <c r="BJ116" s="519"/>
      <c r="BK116" s="40"/>
      <c r="BL116" s="40"/>
      <c r="BM116" s="40"/>
      <c r="BN116" s="519"/>
      <c r="BO116" s="519"/>
      <c r="BP116" s="519"/>
      <c r="BQ116" s="519"/>
      <c r="BR116" s="519"/>
      <c r="BS116" s="519"/>
      <c r="BT116" s="519"/>
      <c r="BU116" s="40"/>
      <c r="BV116" s="40"/>
      <c r="BW116" s="40"/>
      <c r="BX116" s="519"/>
      <c r="BY116" s="519"/>
      <c r="BZ116" s="519"/>
      <c r="CA116" s="519"/>
      <c r="CB116" s="519"/>
      <c r="CC116" s="519"/>
      <c r="CD116" s="519"/>
      <c r="CE116" s="519"/>
      <c r="CF116" s="519"/>
      <c r="CG116" s="519"/>
      <c r="CH116" s="40"/>
      <c r="CI116" s="40"/>
      <c r="CJ116" s="40"/>
      <c r="CK116" s="40"/>
      <c r="CL116" s="40"/>
      <c r="CM116" s="519"/>
      <c r="CN116" s="519"/>
      <c r="CO116" s="519"/>
      <c r="CP116" s="519"/>
      <c r="CQ116" s="519"/>
      <c r="CR116" s="519"/>
      <c r="CS116" s="519"/>
    </row>
    <row r="117" spans="2:105" ht="6" customHeight="1" x14ac:dyDescent="0.2">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8"/>
      <c r="Y117" s="148"/>
      <c r="Z117" s="148"/>
      <c r="AA117" s="152"/>
      <c r="AB117" s="153"/>
      <c r="AC117" s="153"/>
      <c r="AD117" s="153"/>
      <c r="AE117" s="154"/>
      <c r="AF117" s="49"/>
      <c r="AG117" s="49"/>
      <c r="AH117" s="49"/>
      <c r="AQ117" s="513"/>
      <c r="AR117" s="513"/>
      <c r="AS117" s="513"/>
      <c r="AT117" s="513"/>
      <c r="AU117" s="513"/>
      <c r="AV117" s="513"/>
      <c r="AW117" s="513"/>
      <c r="AX117" s="50"/>
      <c r="AZ117" s="519"/>
      <c r="BA117" s="519"/>
      <c r="BB117" s="519"/>
      <c r="BC117" s="519"/>
      <c r="BD117" s="519"/>
      <c r="BE117" s="519"/>
      <c r="BF117" s="519"/>
      <c r="BG117" s="519"/>
      <c r="BH117" s="519"/>
      <c r="BI117" s="519"/>
      <c r="BJ117" s="519"/>
      <c r="BK117" s="40"/>
      <c r="BL117" s="40"/>
      <c r="BM117" s="40"/>
      <c r="BN117" s="519"/>
      <c r="BO117" s="519"/>
      <c r="BP117" s="519"/>
      <c r="BQ117" s="519"/>
      <c r="BR117" s="519"/>
      <c r="BS117" s="519"/>
      <c r="BT117" s="519"/>
      <c r="BU117" s="40"/>
      <c r="BV117" s="40"/>
      <c r="BW117" s="40"/>
      <c r="BX117" s="519"/>
      <c r="BY117" s="519"/>
      <c r="BZ117" s="519"/>
      <c r="CA117" s="519"/>
      <c r="CB117" s="519"/>
      <c r="CC117" s="519"/>
      <c r="CD117" s="519"/>
      <c r="CE117" s="519"/>
      <c r="CF117" s="519"/>
      <c r="CG117" s="519"/>
      <c r="CH117" s="40"/>
      <c r="CI117" s="40"/>
      <c r="CJ117" s="40"/>
      <c r="CK117" s="40"/>
      <c r="CL117" s="40"/>
      <c r="CM117" s="519"/>
      <c r="CN117" s="519"/>
      <c r="CO117" s="519"/>
      <c r="CP117" s="519"/>
      <c r="CQ117" s="519"/>
      <c r="CR117" s="519"/>
      <c r="CS117" s="519"/>
    </row>
    <row r="118" spans="2:105" ht="6" customHeight="1" x14ac:dyDescent="0.2">
      <c r="B118" s="48"/>
      <c r="C118" s="48"/>
      <c r="D118" s="48"/>
      <c r="E118" s="48"/>
      <c r="F118" s="48"/>
      <c r="G118" s="48"/>
      <c r="H118" s="48"/>
      <c r="I118" s="48"/>
      <c r="J118" s="48"/>
      <c r="K118" s="48"/>
      <c r="L118" s="48"/>
      <c r="M118" s="47"/>
      <c r="N118" s="47"/>
      <c r="O118" s="47"/>
      <c r="P118" s="48"/>
      <c r="Q118" s="48"/>
      <c r="R118" s="48"/>
      <c r="S118" s="48"/>
      <c r="T118" s="48"/>
      <c r="U118" s="48"/>
      <c r="V118" s="48"/>
      <c r="W118" s="48"/>
      <c r="X118" s="47"/>
      <c r="Y118" s="47"/>
      <c r="Z118" s="49"/>
      <c r="AA118" s="49"/>
      <c r="AB118" s="49"/>
      <c r="AC118" s="49"/>
      <c r="AD118" s="49"/>
      <c r="AE118" s="49"/>
      <c r="AF118" s="49"/>
      <c r="AG118" s="49"/>
      <c r="AH118" s="49"/>
      <c r="AQ118" s="513"/>
      <c r="AR118" s="513"/>
      <c r="AS118" s="513"/>
      <c r="AT118" s="513"/>
      <c r="AU118" s="513"/>
      <c r="AV118" s="513"/>
      <c r="AW118" s="513"/>
      <c r="AX118" s="50"/>
      <c r="AZ118" s="519"/>
      <c r="BA118" s="519"/>
      <c r="BB118" s="519"/>
      <c r="BC118" s="519"/>
      <c r="BD118" s="519"/>
      <c r="BE118" s="519"/>
      <c r="BF118" s="519"/>
      <c r="BG118" s="519"/>
      <c r="BH118" s="519"/>
      <c r="BI118" s="519"/>
      <c r="BJ118" s="519"/>
      <c r="BK118" s="40"/>
      <c r="BL118" s="40"/>
      <c r="BM118" s="40"/>
      <c r="BN118" s="519"/>
      <c r="BO118" s="519"/>
      <c r="BP118" s="519"/>
      <c r="BQ118" s="519"/>
      <c r="BR118" s="519"/>
      <c r="BS118" s="519"/>
      <c r="BT118" s="519"/>
      <c r="BU118" s="40"/>
      <c r="BV118" s="40"/>
      <c r="BW118" s="40"/>
      <c r="BX118" s="519"/>
      <c r="BY118" s="519"/>
      <c r="BZ118" s="519"/>
      <c r="CA118" s="519"/>
      <c r="CB118" s="519"/>
      <c r="CC118" s="519"/>
      <c r="CD118" s="519"/>
      <c r="CE118" s="519"/>
      <c r="CF118" s="519"/>
      <c r="CG118" s="519"/>
      <c r="CH118" s="40"/>
      <c r="CI118" s="40"/>
      <c r="CJ118" s="40"/>
      <c r="CK118" s="40"/>
      <c r="CL118" s="40"/>
      <c r="CM118" s="519"/>
      <c r="CN118" s="519"/>
      <c r="CO118" s="519"/>
      <c r="CP118" s="519"/>
      <c r="CQ118" s="519"/>
      <c r="CR118" s="519"/>
      <c r="CS118" s="519"/>
    </row>
    <row r="119" spans="2:105" ht="9.9499999999999993" customHeight="1" x14ac:dyDescent="0.2">
      <c r="B119" s="147" t="s">
        <v>229</v>
      </c>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8" t="s">
        <v>127</v>
      </c>
      <c r="Y119" s="148"/>
      <c r="Z119" s="148"/>
      <c r="AA119" s="149"/>
      <c r="AB119" s="150"/>
      <c r="AC119" s="150"/>
      <c r="AD119" s="150"/>
      <c r="AE119" s="151"/>
      <c r="AF119" s="49"/>
      <c r="AG119" s="49"/>
      <c r="AH119" s="49"/>
      <c r="AQ119" s="513"/>
      <c r="AR119" s="513"/>
      <c r="AS119" s="513"/>
      <c r="AT119" s="513"/>
      <c r="AU119" s="513"/>
      <c r="AV119" s="513"/>
      <c r="AW119" s="513"/>
      <c r="AX119" s="50"/>
      <c r="AZ119" s="519"/>
      <c r="BA119" s="519"/>
      <c r="BB119" s="519"/>
      <c r="BC119" s="519"/>
      <c r="BD119" s="519"/>
      <c r="BE119" s="519"/>
      <c r="BF119" s="519"/>
      <c r="BG119" s="519"/>
      <c r="BH119" s="519"/>
      <c r="BI119" s="519"/>
      <c r="BJ119" s="519"/>
      <c r="BK119" s="40"/>
      <c r="BL119" s="40"/>
      <c r="BM119" s="40"/>
      <c r="BN119" s="519"/>
      <c r="BO119" s="519"/>
      <c r="BP119" s="519"/>
      <c r="BQ119" s="519"/>
      <c r="BR119" s="519"/>
      <c r="BS119" s="519"/>
      <c r="BT119" s="519"/>
      <c r="BU119" s="40"/>
      <c r="BV119" s="40"/>
      <c r="BW119" s="40"/>
      <c r="BX119" s="519"/>
      <c r="BY119" s="519"/>
      <c r="BZ119" s="519"/>
      <c r="CA119" s="519"/>
      <c r="CB119" s="519"/>
      <c r="CC119" s="519"/>
      <c r="CD119" s="519"/>
      <c r="CE119" s="519"/>
      <c r="CF119" s="519"/>
      <c r="CG119" s="519"/>
      <c r="CH119" s="40"/>
      <c r="CI119" s="40"/>
      <c r="CJ119" s="40"/>
      <c r="CK119" s="40"/>
      <c r="CL119" s="40"/>
      <c r="CM119" s="519"/>
      <c r="CN119" s="519"/>
      <c r="CO119" s="519"/>
      <c r="CP119" s="519"/>
      <c r="CQ119" s="519"/>
      <c r="CR119" s="519"/>
      <c r="CS119" s="519"/>
      <c r="CZ119" s="256"/>
      <c r="DA119" s="256"/>
    </row>
    <row r="120" spans="2:105" ht="9.9499999999999993" customHeight="1" x14ac:dyDescent="0.2">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8"/>
      <c r="Y120" s="148"/>
      <c r="Z120" s="148"/>
      <c r="AA120" s="152"/>
      <c r="AB120" s="153"/>
      <c r="AC120" s="153"/>
      <c r="AD120" s="153"/>
      <c r="AE120" s="154"/>
      <c r="AF120" s="49"/>
      <c r="AG120" s="49"/>
      <c r="AH120" s="49"/>
      <c r="AQ120" s="513"/>
      <c r="AR120" s="513"/>
      <c r="AS120" s="513"/>
      <c r="AT120" s="513"/>
      <c r="AU120" s="513"/>
      <c r="AV120" s="513"/>
      <c r="AW120" s="513"/>
      <c r="AX120" s="50"/>
      <c r="AZ120" s="519"/>
      <c r="BA120" s="519"/>
      <c r="BB120" s="519"/>
      <c r="BC120" s="519"/>
      <c r="BD120" s="519"/>
      <c r="BE120" s="519"/>
      <c r="BF120" s="519"/>
      <c r="BG120" s="519"/>
      <c r="BH120" s="519"/>
      <c r="BI120" s="519"/>
      <c r="BJ120" s="519"/>
      <c r="BK120" s="40"/>
      <c r="BL120" s="40"/>
      <c r="BM120" s="40"/>
      <c r="BN120" s="519"/>
      <c r="BO120" s="519"/>
      <c r="BP120" s="519"/>
      <c r="BQ120" s="519"/>
      <c r="BR120" s="519"/>
      <c r="BS120" s="519"/>
      <c r="BT120" s="519"/>
      <c r="BU120" s="40"/>
      <c r="BV120" s="40"/>
      <c r="BW120" s="40"/>
      <c r="BX120" s="519"/>
      <c r="BY120" s="519"/>
      <c r="BZ120" s="519"/>
      <c r="CA120" s="519"/>
      <c r="CB120" s="519"/>
      <c r="CC120" s="519"/>
      <c r="CD120" s="519"/>
      <c r="CE120" s="519"/>
      <c r="CF120" s="519"/>
      <c r="CG120" s="519"/>
      <c r="CH120" s="40"/>
      <c r="CI120" s="40"/>
      <c r="CJ120" s="40"/>
      <c r="CK120" s="40"/>
      <c r="CL120" s="40"/>
      <c r="CM120" s="519"/>
      <c r="CN120" s="519"/>
      <c r="CO120" s="519"/>
      <c r="CP120" s="519"/>
      <c r="CQ120" s="519"/>
      <c r="CR120" s="519"/>
      <c r="CS120" s="519"/>
      <c r="CZ120" s="256"/>
      <c r="DA120" s="256"/>
    </row>
    <row r="121" spans="2:105" ht="5.0999999999999996" customHeight="1" x14ac:dyDescent="0.2">
      <c r="AF121" s="49"/>
      <c r="AG121" s="49"/>
      <c r="AH121" s="49"/>
      <c r="AQ121" s="513"/>
      <c r="AR121" s="513"/>
      <c r="AS121" s="513"/>
      <c r="AT121" s="513"/>
      <c r="AU121" s="513"/>
      <c r="AV121" s="513"/>
      <c r="AW121" s="513"/>
      <c r="AX121" s="50"/>
      <c r="AZ121" s="519"/>
      <c r="BA121" s="519"/>
      <c r="BB121" s="519"/>
      <c r="BC121" s="519"/>
      <c r="BD121" s="519"/>
      <c r="BE121" s="519"/>
      <c r="BF121" s="519"/>
      <c r="BG121" s="519"/>
      <c r="BH121" s="519"/>
      <c r="BI121" s="519"/>
      <c r="BJ121" s="519"/>
      <c r="BK121" s="40"/>
      <c r="BL121" s="40"/>
      <c r="BM121" s="40"/>
      <c r="BN121" s="519"/>
      <c r="BO121" s="519"/>
      <c r="BP121" s="519"/>
      <c r="BQ121" s="519"/>
      <c r="BR121" s="519"/>
      <c r="BS121" s="519"/>
      <c r="BT121" s="519"/>
      <c r="BU121" s="40"/>
      <c r="BV121" s="40"/>
      <c r="BW121" s="40"/>
      <c r="BX121" s="519"/>
      <c r="BY121" s="519"/>
      <c r="BZ121" s="519"/>
      <c r="CA121" s="519"/>
      <c r="CB121" s="519"/>
      <c r="CC121" s="519"/>
      <c r="CD121" s="519"/>
      <c r="CE121" s="519"/>
      <c r="CF121" s="519"/>
      <c r="CG121" s="519"/>
      <c r="CH121" s="40"/>
      <c r="CI121" s="40"/>
      <c r="CJ121" s="40"/>
      <c r="CK121" s="40"/>
      <c r="CL121" s="40"/>
      <c r="CM121" s="519"/>
      <c r="CN121" s="519"/>
      <c r="CO121" s="519"/>
      <c r="CP121" s="519"/>
      <c r="CQ121" s="519"/>
      <c r="CR121" s="519"/>
      <c r="CS121" s="519"/>
    </row>
    <row r="122" spans="2:105" ht="5.0999999999999996" customHeight="1" x14ac:dyDescent="0.2">
      <c r="B122" s="147" t="s">
        <v>230</v>
      </c>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8" t="s">
        <v>127</v>
      </c>
      <c r="Y122" s="148"/>
      <c r="Z122" s="148"/>
      <c r="AA122" s="149"/>
      <c r="AB122" s="150"/>
      <c r="AC122" s="150"/>
      <c r="AD122" s="150"/>
      <c r="AE122" s="151"/>
      <c r="AZ122" s="519"/>
      <c r="BA122" s="519"/>
      <c r="BB122" s="519"/>
      <c r="BC122" s="519"/>
      <c r="BD122" s="519"/>
      <c r="BE122" s="519"/>
      <c r="BF122" s="519"/>
      <c r="BG122" s="519"/>
      <c r="BH122" s="519"/>
      <c r="BI122" s="519"/>
      <c r="BJ122" s="519"/>
      <c r="BK122" s="40"/>
      <c r="BL122" s="40"/>
      <c r="BM122" s="40"/>
      <c r="BN122" s="519"/>
      <c r="BO122" s="519"/>
      <c r="BP122" s="519"/>
      <c r="BQ122" s="519"/>
      <c r="BR122" s="519"/>
      <c r="BS122" s="519"/>
      <c r="BT122" s="519"/>
      <c r="BU122" s="40"/>
      <c r="BV122" s="40"/>
      <c r="BW122" s="40"/>
      <c r="BX122" s="519"/>
      <c r="BY122" s="519"/>
      <c r="BZ122" s="519"/>
      <c r="CA122" s="519"/>
      <c r="CB122" s="519"/>
      <c r="CC122" s="519"/>
      <c r="CD122" s="519"/>
      <c r="CE122" s="519"/>
      <c r="CF122" s="519"/>
      <c r="CG122" s="519"/>
      <c r="CH122" s="40"/>
      <c r="CI122" s="40"/>
      <c r="CJ122" s="40"/>
      <c r="CK122" s="40"/>
      <c r="CL122" s="40"/>
      <c r="CM122" s="519"/>
      <c r="CN122" s="519"/>
      <c r="CO122" s="519"/>
      <c r="CP122" s="519"/>
      <c r="CQ122" s="519"/>
      <c r="CR122" s="519"/>
      <c r="CS122" s="519"/>
    </row>
    <row r="123" spans="2:105" ht="12.75" x14ac:dyDescent="0.2">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8"/>
      <c r="Y123" s="148"/>
      <c r="Z123" s="148"/>
      <c r="AA123" s="152"/>
      <c r="AB123" s="153"/>
      <c r="AC123" s="153"/>
      <c r="AD123" s="153"/>
      <c r="AE123" s="154"/>
      <c r="AZ123" s="519"/>
      <c r="BA123" s="519"/>
      <c r="BB123" s="519"/>
      <c r="BC123" s="519"/>
      <c r="BD123" s="519"/>
      <c r="BE123" s="519"/>
      <c r="BF123" s="519"/>
      <c r="BG123" s="519"/>
      <c r="BH123" s="519"/>
      <c r="BI123" s="519"/>
      <c r="BJ123" s="519"/>
      <c r="BK123" s="40"/>
      <c r="BL123" s="40"/>
      <c r="BM123" s="40"/>
      <c r="BN123" s="519"/>
      <c r="BO123" s="519"/>
      <c r="BP123" s="519"/>
      <c r="BQ123" s="519"/>
      <c r="BR123" s="519"/>
      <c r="BS123" s="519"/>
      <c r="BT123" s="519"/>
      <c r="BU123" s="40"/>
      <c r="BV123" s="40"/>
      <c r="BW123" s="40"/>
      <c r="BX123" s="519"/>
      <c r="BY123" s="519"/>
      <c r="BZ123" s="519"/>
      <c r="CA123" s="519"/>
      <c r="CB123" s="519"/>
      <c r="CC123" s="519"/>
      <c r="CD123" s="519"/>
      <c r="CE123" s="519"/>
      <c r="CF123" s="519"/>
      <c r="CG123" s="519"/>
      <c r="CH123" s="40"/>
      <c r="CI123" s="40"/>
      <c r="CJ123" s="40"/>
      <c r="CK123" s="40"/>
      <c r="CL123" s="40"/>
      <c r="CM123" s="519"/>
      <c r="CN123" s="519"/>
      <c r="CO123" s="519"/>
      <c r="CP123" s="519"/>
      <c r="CQ123" s="519"/>
      <c r="CR123" s="519"/>
      <c r="CS123" s="519"/>
    </row>
    <row r="124" spans="2:105" ht="8.1" customHeight="1" x14ac:dyDescent="0.2">
      <c r="AZ124" s="519"/>
      <c r="BA124" s="519"/>
      <c r="BB124" s="519"/>
      <c r="BC124" s="519"/>
      <c r="BD124" s="519"/>
      <c r="BE124" s="519"/>
      <c r="BF124" s="519"/>
      <c r="BG124" s="519"/>
      <c r="BH124" s="519"/>
      <c r="BI124" s="519"/>
      <c r="BJ124" s="519"/>
      <c r="BK124" s="40"/>
      <c r="BL124" s="40"/>
      <c r="BM124" s="40"/>
      <c r="BN124" s="519"/>
      <c r="BO124" s="519"/>
      <c r="BP124" s="519"/>
      <c r="BQ124" s="519"/>
      <c r="BR124" s="519"/>
      <c r="BS124" s="519"/>
      <c r="BT124" s="519"/>
      <c r="BU124" s="40"/>
      <c r="BV124" s="40"/>
      <c r="BW124" s="40"/>
      <c r="BX124" s="519"/>
      <c r="BY124" s="519"/>
      <c r="BZ124" s="519"/>
      <c r="CA124" s="519"/>
      <c r="CB124" s="519"/>
      <c r="CC124" s="519"/>
      <c r="CD124" s="519"/>
      <c r="CE124" s="519"/>
      <c r="CF124" s="519"/>
      <c r="CG124" s="519"/>
      <c r="CH124" s="40"/>
      <c r="CI124" s="40"/>
      <c r="CJ124" s="40"/>
      <c r="CK124" s="40"/>
      <c r="CL124" s="40"/>
      <c r="CM124" s="519"/>
      <c r="CN124" s="519"/>
      <c r="CO124" s="519"/>
      <c r="CP124" s="519"/>
      <c r="CQ124" s="519"/>
      <c r="CR124" s="519"/>
      <c r="CS124" s="519"/>
    </row>
    <row r="125" spans="2:105" ht="8.1" customHeight="1" x14ac:dyDescent="0.2">
      <c r="AZ125" s="519"/>
      <c r="BA125" s="519"/>
      <c r="BB125" s="519"/>
      <c r="BC125" s="519"/>
      <c r="BD125" s="519"/>
      <c r="BE125" s="519"/>
      <c r="BF125" s="519"/>
      <c r="BG125" s="519"/>
      <c r="BH125" s="519"/>
      <c r="BI125" s="519"/>
      <c r="BJ125" s="519"/>
      <c r="BK125" s="40"/>
      <c r="BL125" s="40"/>
      <c r="BM125" s="40"/>
      <c r="BN125" s="519"/>
      <c r="BO125" s="519"/>
      <c r="BP125" s="519"/>
      <c r="BQ125" s="519"/>
      <c r="BR125" s="519"/>
      <c r="BS125" s="519"/>
      <c r="BT125" s="519"/>
      <c r="BU125" s="40"/>
      <c r="BV125" s="40"/>
      <c r="BW125" s="40"/>
      <c r="BX125" s="519"/>
      <c r="BY125" s="519"/>
      <c r="BZ125" s="519"/>
      <c r="CA125" s="519"/>
      <c r="CB125" s="519"/>
      <c r="CC125" s="519"/>
      <c r="CD125" s="519"/>
      <c r="CE125" s="519"/>
      <c r="CF125" s="519"/>
      <c r="CG125" s="519"/>
      <c r="CH125" s="40"/>
      <c r="CI125" s="40"/>
      <c r="CJ125" s="40"/>
      <c r="CK125" s="40"/>
      <c r="CL125" s="40"/>
      <c r="CM125" s="519"/>
      <c r="CN125" s="519"/>
      <c r="CO125" s="519"/>
      <c r="CP125" s="519"/>
      <c r="CQ125" s="519"/>
      <c r="CR125" s="519"/>
      <c r="CS125" s="519"/>
    </row>
    <row r="126" spans="2:105" ht="8.1" customHeight="1" x14ac:dyDescent="0.2">
      <c r="B126" s="208" t="s">
        <v>218</v>
      </c>
      <c r="C126" s="208"/>
      <c r="D126" s="208"/>
      <c r="E126" s="208"/>
      <c r="F126" s="208"/>
      <c r="G126" s="208"/>
      <c r="H126" s="208"/>
      <c r="I126" s="208"/>
      <c r="J126" s="208"/>
      <c r="K126" s="208"/>
      <c r="L126" s="208"/>
      <c r="M126" s="209">
        <f>+B14+B16+B18+B20+AA14+AA20+B87+B93+B95+V103+AS103+V106+M109+V112+AO112+AA116+AA119+AA122+B12+AA18+B89+B91</f>
        <v>0</v>
      </c>
      <c r="N126" s="209"/>
      <c r="O126" s="209"/>
      <c r="P126" s="209"/>
      <c r="Q126" s="209"/>
      <c r="R126" s="209"/>
      <c r="AG126" s="208" t="s">
        <v>192</v>
      </c>
      <c r="AH126" s="208"/>
      <c r="AI126" s="208"/>
      <c r="AJ126" s="208"/>
      <c r="AK126" s="208"/>
      <c r="AL126" s="208"/>
      <c r="AM126" s="208"/>
      <c r="AN126" s="208"/>
      <c r="AO126" s="208"/>
      <c r="AP126" s="208"/>
      <c r="AQ126" s="208"/>
      <c r="AR126" s="555">
        <f>ROUND(SUM(P12:W21,AP14,AP18:AW21,P28:W37,AP28:AW37,P45:W50,AO45:AV50,P57:W62,P69:W78,P87:W96,AP87:AW96),2)</f>
        <v>0</v>
      </c>
      <c r="AS126" s="555"/>
      <c r="AT126" s="555"/>
      <c r="AU126" s="555"/>
      <c r="AV126" s="555"/>
      <c r="AW126" s="555"/>
      <c r="AX126" s="50"/>
      <c r="AZ126" s="211" t="s">
        <v>193</v>
      </c>
      <c r="BA126" s="211"/>
      <c r="BB126" s="211"/>
      <c r="BC126" s="211"/>
      <c r="BD126" s="211"/>
      <c r="BE126" s="211"/>
      <c r="BF126" s="211"/>
      <c r="BG126" s="211"/>
      <c r="BH126" s="211"/>
      <c r="BI126" s="211"/>
      <c r="BJ126" s="211"/>
      <c r="BK126" s="211"/>
      <c r="BL126" s="77"/>
      <c r="BM126" s="212">
        <f>MROUND(SUM(BN12:BT21,CM14,CM18:CS21,BN28:BT37,CM30,CM34:CS37,BN45:BT50,BN57:BT62,BN69:BT78,CM73:CS78,BN87:BT96,CM87),0.02)</f>
        <v>0</v>
      </c>
      <c r="BN126" s="212"/>
      <c r="BO126" s="212"/>
      <c r="BP126" s="212"/>
      <c r="BQ126" s="212"/>
      <c r="BR126" s="212"/>
      <c r="BS126" s="212"/>
      <c r="BT126" s="212"/>
      <c r="BU126" s="40"/>
      <c r="BV126" s="40"/>
      <c r="BW126" s="40"/>
      <c r="BX126" s="227" t="str">
        <f>IF(AR126&gt;BM126,"IVA A PAGAR","IVA A RECUPERAR")</f>
        <v>IVA A RECUPERAR</v>
      </c>
      <c r="BY126" s="227"/>
      <c r="BZ126" s="227"/>
      <c r="CA126" s="227"/>
      <c r="CB126" s="227"/>
      <c r="CC126" s="227"/>
      <c r="CD126" s="227"/>
      <c r="CE126" s="227"/>
      <c r="CF126" s="227"/>
      <c r="CG126" s="227"/>
      <c r="CH126" s="227"/>
      <c r="CI126" s="227"/>
      <c r="CJ126" s="227"/>
      <c r="CK126" s="227"/>
      <c r="CL126" s="227"/>
      <c r="CM126" s="227"/>
      <c r="CN126" s="228">
        <f>ROUND(AR126-BM126,2)</f>
        <v>0</v>
      </c>
      <c r="CO126" s="228"/>
      <c r="CP126" s="228"/>
      <c r="CQ126" s="228"/>
      <c r="CR126" s="228"/>
      <c r="CS126" s="228"/>
    </row>
    <row r="127" spans="2:105" ht="8.1" customHeight="1" x14ac:dyDescent="0.2">
      <c r="B127" s="208"/>
      <c r="C127" s="208"/>
      <c r="D127" s="208"/>
      <c r="E127" s="208"/>
      <c r="F127" s="208"/>
      <c r="G127" s="208"/>
      <c r="H127" s="208"/>
      <c r="I127" s="208"/>
      <c r="J127" s="208"/>
      <c r="K127" s="208"/>
      <c r="L127" s="208"/>
      <c r="M127" s="210"/>
      <c r="N127" s="210"/>
      <c r="O127" s="210"/>
      <c r="P127" s="210"/>
      <c r="Q127" s="210"/>
      <c r="R127" s="210"/>
      <c r="AG127" s="208"/>
      <c r="AH127" s="208"/>
      <c r="AI127" s="208"/>
      <c r="AJ127" s="208"/>
      <c r="AK127" s="208"/>
      <c r="AL127" s="208"/>
      <c r="AM127" s="208"/>
      <c r="AN127" s="208"/>
      <c r="AO127" s="208"/>
      <c r="AP127" s="208"/>
      <c r="AQ127" s="208"/>
      <c r="AR127" s="556"/>
      <c r="AS127" s="556"/>
      <c r="AT127" s="556"/>
      <c r="AU127" s="556"/>
      <c r="AV127" s="556"/>
      <c r="AW127" s="556"/>
      <c r="AX127" s="50"/>
      <c r="AZ127" s="211"/>
      <c r="BA127" s="211"/>
      <c r="BB127" s="211"/>
      <c r="BC127" s="211"/>
      <c r="BD127" s="211"/>
      <c r="BE127" s="211"/>
      <c r="BF127" s="211"/>
      <c r="BG127" s="211"/>
      <c r="BH127" s="211"/>
      <c r="BI127" s="211"/>
      <c r="BJ127" s="211"/>
      <c r="BK127" s="211"/>
      <c r="BL127" s="77"/>
      <c r="BM127" s="213"/>
      <c r="BN127" s="213"/>
      <c r="BO127" s="213"/>
      <c r="BP127" s="213"/>
      <c r="BQ127" s="213"/>
      <c r="BR127" s="213"/>
      <c r="BS127" s="213"/>
      <c r="BT127" s="213"/>
      <c r="BU127" s="40"/>
      <c r="BV127" s="40"/>
      <c r="BW127" s="40"/>
      <c r="BX127" s="227"/>
      <c r="BY127" s="227"/>
      <c r="BZ127" s="227"/>
      <c r="CA127" s="227"/>
      <c r="CB127" s="227"/>
      <c r="CC127" s="227"/>
      <c r="CD127" s="227"/>
      <c r="CE127" s="227"/>
      <c r="CF127" s="227"/>
      <c r="CG127" s="227"/>
      <c r="CH127" s="227"/>
      <c r="CI127" s="227"/>
      <c r="CJ127" s="227"/>
      <c r="CK127" s="227"/>
      <c r="CL127" s="227"/>
      <c r="CM127" s="227"/>
      <c r="CN127" s="228"/>
      <c r="CO127" s="228"/>
      <c r="CP127" s="228"/>
      <c r="CQ127" s="228"/>
      <c r="CR127" s="228"/>
      <c r="CS127" s="228"/>
    </row>
    <row r="135" spans="24:75" ht="8.1" customHeight="1" x14ac:dyDescent="0.2">
      <c r="X135" s="33"/>
      <c r="Y135" s="33"/>
      <c r="Z135" s="33"/>
      <c r="AA135" s="33"/>
      <c r="AB135" s="33"/>
      <c r="AC135" s="33"/>
      <c r="AD135" s="33"/>
      <c r="AE135" s="33"/>
      <c r="AF135" s="33"/>
      <c r="AG135" s="33"/>
      <c r="AH135" s="33"/>
      <c r="AI135" s="33"/>
      <c r="AJ135" s="33"/>
      <c r="AK135" s="33"/>
      <c r="AL135" s="33"/>
      <c r="AM135" s="33"/>
      <c r="AN135" s="33"/>
      <c r="AO135" s="33"/>
      <c r="AX135" s="33"/>
      <c r="AY135" s="33"/>
      <c r="BK135" s="33"/>
      <c r="BL135" s="33"/>
      <c r="BM135" s="33"/>
      <c r="BU135" s="33"/>
      <c r="BV135" s="33"/>
      <c r="BW135" s="33"/>
    </row>
    <row r="136" spans="24:75" ht="8.1" customHeight="1" x14ac:dyDescent="0.2">
      <c r="X136" s="33"/>
      <c r="Y136" s="33"/>
      <c r="Z136" s="33"/>
      <c r="AA136" s="33"/>
      <c r="AB136" s="33"/>
      <c r="AC136" s="33"/>
      <c r="AD136" s="33"/>
      <c r="AE136" s="33"/>
      <c r="AF136" s="33"/>
      <c r="AG136" s="33"/>
      <c r="AH136" s="33"/>
      <c r="AI136" s="33"/>
      <c r="AJ136" s="33"/>
      <c r="AK136" s="33"/>
      <c r="AL136" s="33"/>
      <c r="AM136" s="33"/>
      <c r="AN136" s="33"/>
      <c r="AO136" s="33"/>
      <c r="AX136" s="33"/>
      <c r="AY136" s="33"/>
      <c r="BK136" s="33"/>
      <c r="BL136" s="33"/>
      <c r="BM136" s="33"/>
      <c r="BU136" s="33"/>
      <c r="BV136" s="33"/>
      <c r="BW136" s="33"/>
    </row>
    <row r="137" spans="24:75" ht="8.1" customHeight="1" x14ac:dyDescent="0.2">
      <c r="X137" s="33"/>
      <c r="Y137" s="33"/>
      <c r="Z137" s="33"/>
      <c r="AA137" s="33"/>
      <c r="AB137" s="33"/>
      <c r="AC137" s="33"/>
      <c r="AD137" s="33"/>
      <c r="AE137" s="33"/>
      <c r="AF137" s="33"/>
      <c r="AG137" s="33"/>
      <c r="AH137" s="33"/>
      <c r="AI137" s="33"/>
      <c r="AJ137" s="33"/>
      <c r="AK137" s="33"/>
      <c r="AL137" s="33"/>
      <c r="AM137" s="33"/>
      <c r="AN137" s="33"/>
      <c r="AO137" s="33"/>
      <c r="AX137" s="33"/>
      <c r="AY137" s="33"/>
      <c r="BK137" s="33"/>
      <c r="BL137" s="33"/>
      <c r="BM137" s="33"/>
      <c r="BU137" s="33"/>
      <c r="BV137" s="33"/>
      <c r="BW137" s="33"/>
    </row>
    <row r="138" spans="24:75" ht="8.1" customHeight="1" x14ac:dyDescent="0.2">
      <c r="X138" s="33"/>
      <c r="Y138" s="33"/>
      <c r="Z138" s="33"/>
      <c r="AA138" s="33"/>
      <c r="AB138" s="33"/>
      <c r="AC138" s="33"/>
      <c r="AD138" s="33"/>
      <c r="AE138" s="33"/>
      <c r="AF138" s="33"/>
      <c r="AG138" s="33"/>
      <c r="AH138" s="33"/>
      <c r="AI138" s="33"/>
      <c r="AJ138" s="33"/>
      <c r="AK138" s="33"/>
      <c r="AL138" s="33"/>
      <c r="AM138" s="33"/>
      <c r="AN138" s="33"/>
      <c r="AO138" s="33"/>
      <c r="AX138" s="33"/>
      <c r="AY138" s="33"/>
      <c r="BK138" s="33"/>
      <c r="BL138" s="33"/>
      <c r="BM138" s="33"/>
      <c r="BU138" s="33"/>
      <c r="BV138" s="33"/>
      <c r="BW138" s="33"/>
    </row>
    <row r="139" spans="24:75" ht="8.1" customHeight="1" x14ac:dyDescent="0.2">
      <c r="X139" s="33"/>
      <c r="Y139" s="33"/>
      <c r="Z139" s="33"/>
      <c r="AA139" s="33"/>
      <c r="AB139" s="33"/>
      <c r="AC139" s="33"/>
      <c r="AD139" s="33"/>
      <c r="AE139" s="33"/>
      <c r="AF139" s="33"/>
      <c r="AG139" s="33"/>
      <c r="AH139" s="33"/>
      <c r="AI139" s="33"/>
      <c r="AJ139" s="33"/>
      <c r="AK139" s="33"/>
      <c r="AL139" s="33"/>
      <c r="AM139" s="33"/>
      <c r="AN139" s="33"/>
      <c r="AO139" s="33"/>
      <c r="AX139" s="33"/>
      <c r="AY139" s="33"/>
      <c r="BK139" s="33"/>
      <c r="BL139" s="33"/>
      <c r="BM139" s="33"/>
      <c r="BU139" s="33"/>
      <c r="BV139" s="33"/>
      <c r="BW139" s="33"/>
    </row>
    <row r="140" spans="24:75" ht="8.1" customHeight="1" x14ac:dyDescent="0.2">
      <c r="X140" s="33"/>
      <c r="Y140" s="33"/>
      <c r="Z140" s="33"/>
      <c r="AA140" s="33"/>
      <c r="AB140" s="33"/>
      <c r="AC140" s="33"/>
      <c r="AD140" s="33"/>
      <c r="AE140" s="33"/>
      <c r="AF140" s="33"/>
      <c r="AG140" s="33"/>
      <c r="AH140" s="33"/>
      <c r="AI140" s="33"/>
      <c r="AJ140" s="33"/>
      <c r="AK140" s="33"/>
      <c r="AL140" s="33"/>
      <c r="AM140" s="33"/>
      <c r="AN140" s="33"/>
      <c r="AO140" s="33"/>
      <c r="AX140" s="33"/>
      <c r="AY140" s="33"/>
      <c r="BK140" s="33"/>
      <c r="BL140" s="33"/>
      <c r="BM140" s="33"/>
      <c r="BU140" s="33"/>
      <c r="BV140" s="33"/>
      <c r="BW140" s="33"/>
    </row>
    <row r="141" spans="24:75" ht="8.1" customHeight="1" x14ac:dyDescent="0.2">
      <c r="X141" s="33"/>
      <c r="Y141" s="33"/>
      <c r="Z141" s="33"/>
      <c r="AA141" s="33"/>
      <c r="AB141" s="33"/>
      <c r="AC141" s="33"/>
      <c r="AD141" s="33"/>
      <c r="AE141" s="33"/>
      <c r="AF141" s="33"/>
      <c r="AG141" s="33"/>
      <c r="AH141" s="33"/>
      <c r="AI141" s="33"/>
      <c r="AJ141" s="33"/>
      <c r="AK141" s="33"/>
      <c r="AL141" s="33"/>
      <c r="AM141" s="33"/>
      <c r="AN141" s="33"/>
      <c r="AO141" s="33"/>
      <c r="AX141" s="33"/>
      <c r="AY141" s="33"/>
      <c r="BK141" s="33"/>
      <c r="BL141" s="33"/>
      <c r="BM141" s="33"/>
      <c r="BU141" s="33"/>
      <c r="BV141" s="33"/>
      <c r="BW141" s="33"/>
    </row>
    <row r="142" spans="24:75" ht="8.1" customHeight="1" x14ac:dyDescent="0.2">
      <c r="X142" s="33"/>
      <c r="Y142" s="33"/>
      <c r="Z142" s="33"/>
      <c r="AA142" s="33"/>
      <c r="AB142" s="33"/>
      <c r="AC142" s="33"/>
      <c r="AD142" s="33"/>
      <c r="AE142" s="33"/>
      <c r="AF142" s="33"/>
      <c r="AG142" s="33"/>
      <c r="AH142" s="33"/>
      <c r="AI142" s="33"/>
      <c r="AJ142" s="33"/>
      <c r="AK142" s="33"/>
      <c r="AL142" s="33"/>
      <c r="AM142" s="33"/>
      <c r="AN142" s="33"/>
      <c r="AO142" s="33"/>
      <c r="AX142" s="33"/>
      <c r="AY142" s="33"/>
      <c r="BK142" s="33"/>
      <c r="BL142" s="33"/>
      <c r="BM142" s="33"/>
      <c r="BU142" s="33"/>
      <c r="BV142" s="33"/>
      <c r="BW142" s="33"/>
    </row>
    <row r="143" spans="24:75" ht="8.1" customHeight="1" x14ac:dyDescent="0.2">
      <c r="X143" s="33"/>
      <c r="Y143" s="33"/>
      <c r="Z143" s="33"/>
      <c r="AA143" s="33"/>
      <c r="AB143" s="33"/>
      <c r="AC143" s="33"/>
      <c r="AD143" s="33"/>
      <c r="AE143" s="33"/>
      <c r="AF143" s="33"/>
      <c r="AG143" s="33"/>
      <c r="AH143" s="33"/>
      <c r="AI143" s="33"/>
      <c r="AJ143" s="33"/>
      <c r="AK143" s="33"/>
      <c r="AL143" s="33"/>
      <c r="AM143" s="33"/>
      <c r="AN143" s="33"/>
      <c r="AO143" s="33"/>
      <c r="AX143" s="33"/>
      <c r="AY143" s="33"/>
      <c r="BK143" s="33"/>
      <c r="BL143" s="33"/>
      <c r="BM143" s="33"/>
      <c r="BU143" s="33"/>
      <c r="BV143" s="33"/>
      <c r="BW143" s="33"/>
    </row>
  </sheetData>
  <sheetProtection algorithmName="SHA-512" hashValue="YPnjddOoKRDJkx/oA59CH29x5RNtZ7nq9prl4ZOJTihf6hGOmlbJYlPgMk01OeiTU36HClSI0hW5cc3Yh0w0dw==" saltValue="kRBKVpjpxr6aiernonO7gQ==" spinCount="100000" sheet="1" objects="1" scenarios="1"/>
  <mergeCells count="475">
    <mergeCell ref="BX12:CS13"/>
    <mergeCell ref="BW16:CS17"/>
    <mergeCell ref="AA12:AW13"/>
    <mergeCell ref="BN71:BT72"/>
    <mergeCell ref="BX69:CG70"/>
    <mergeCell ref="CH69:CL70"/>
    <mergeCell ref="CM69:CS70"/>
    <mergeCell ref="BX71:CG72"/>
    <mergeCell ref="CH71:CL72"/>
    <mergeCell ref="CM71:CS72"/>
    <mergeCell ref="BX91:CG92"/>
    <mergeCell ref="CH91:CL92"/>
    <mergeCell ref="CM91:CS92"/>
    <mergeCell ref="M87:O88"/>
    <mergeCell ref="B87:L88"/>
    <mergeCell ref="P87:W88"/>
    <mergeCell ref="B89:L90"/>
    <mergeCell ref="M89:O90"/>
    <mergeCell ref="P89:W90"/>
    <mergeCell ref="AA87:AK88"/>
    <mergeCell ref="AA89:AK90"/>
    <mergeCell ref="AL87:AO88"/>
    <mergeCell ref="AP87:AW88"/>
    <mergeCell ref="AL89:AO90"/>
    <mergeCell ref="AP89:AW90"/>
    <mergeCell ref="B91:L92"/>
    <mergeCell ref="M91:O92"/>
    <mergeCell ref="P91:W92"/>
    <mergeCell ref="AA91:AK92"/>
    <mergeCell ref="AL91:AO92"/>
    <mergeCell ref="AP91:AW92"/>
    <mergeCell ref="AZ91:BJ92"/>
    <mergeCell ref="BK91:BM92"/>
    <mergeCell ref="B71:L72"/>
    <mergeCell ref="M71:O72"/>
    <mergeCell ref="P71:W72"/>
    <mergeCell ref="B69:L70"/>
    <mergeCell ref="M69:O70"/>
    <mergeCell ref="P69:W70"/>
    <mergeCell ref="AZ69:BJ70"/>
    <mergeCell ref="BK69:BM70"/>
    <mergeCell ref="AZ71:BJ72"/>
    <mergeCell ref="BK71:BM72"/>
    <mergeCell ref="AA18:AK19"/>
    <mergeCell ref="AP18:AW19"/>
    <mergeCell ref="AL18:AO19"/>
    <mergeCell ref="CZ119:DA120"/>
    <mergeCell ref="CM109:CN110"/>
    <mergeCell ref="CO109:CS110"/>
    <mergeCell ref="B119:W120"/>
    <mergeCell ref="X119:Z120"/>
    <mergeCell ref="AA119:AE120"/>
    <mergeCell ref="B126:L127"/>
    <mergeCell ref="M126:R127"/>
    <mergeCell ref="B16:L17"/>
    <mergeCell ref="M16:O17"/>
    <mergeCell ref="B18:L19"/>
    <mergeCell ref="M18:O19"/>
    <mergeCell ref="P16:W17"/>
    <mergeCell ref="P18:W19"/>
    <mergeCell ref="BU103:BV104"/>
    <mergeCell ref="BX103:CL104"/>
    <mergeCell ref="CM103:CN104"/>
    <mergeCell ref="CO103:CS104"/>
    <mergeCell ref="B105:Y105"/>
    <mergeCell ref="AB105:AW105"/>
    <mergeCell ref="AZ103:BN104"/>
    <mergeCell ref="BO103:BT104"/>
    <mergeCell ref="B109:I110"/>
    <mergeCell ref="J109:K110"/>
    <mergeCell ref="M109:Q110"/>
    <mergeCell ref="AZ109:BN110"/>
    <mergeCell ref="BO109:BT110"/>
    <mergeCell ref="BU109:BV110"/>
    <mergeCell ref="BX109:CL110"/>
    <mergeCell ref="BX87:CG88"/>
    <mergeCell ref="CH87:CL88"/>
    <mergeCell ref="BX82:CP83"/>
    <mergeCell ref="CR82:CS83"/>
    <mergeCell ref="CM87:CS88"/>
    <mergeCell ref="BX93:CG94"/>
    <mergeCell ref="BX85:CG86"/>
    <mergeCell ref="CH85:CL86"/>
    <mergeCell ref="CM85:CS86"/>
    <mergeCell ref="B82:U83"/>
    <mergeCell ref="V82:W83"/>
    <mergeCell ref="AA82:AU83"/>
    <mergeCell ref="AV82:AW83"/>
    <mergeCell ref="AZ82:BS83"/>
    <mergeCell ref="AZ100:CS101"/>
    <mergeCell ref="BX89:CG90"/>
    <mergeCell ref="CH89:CL90"/>
    <mergeCell ref="CM89:CS90"/>
    <mergeCell ref="CH93:CL94"/>
    <mergeCell ref="B85:L86"/>
    <mergeCell ref="M85:O86"/>
    <mergeCell ref="P85:W86"/>
    <mergeCell ref="X85:Z96"/>
    <mergeCell ref="AA85:AK86"/>
    <mergeCell ref="AL85:AO86"/>
    <mergeCell ref="BK93:BM94"/>
    <mergeCell ref="BN93:BT94"/>
    <mergeCell ref="AZ87:BJ88"/>
    <mergeCell ref="BK87:BM88"/>
    <mergeCell ref="BN87:BT88"/>
    <mergeCell ref="B93:L94"/>
    <mergeCell ref="M93:O94"/>
    <mergeCell ref="P93:W94"/>
    <mergeCell ref="AA93:AK94"/>
    <mergeCell ref="AL93:AO94"/>
    <mergeCell ref="AP93:AW94"/>
    <mergeCell ref="AZ93:BJ94"/>
    <mergeCell ref="AQ85:AW86"/>
    <mergeCell ref="AZ85:BJ86"/>
    <mergeCell ref="BN91:BT92"/>
    <mergeCell ref="AL75:AO76"/>
    <mergeCell ref="AP75:AW76"/>
    <mergeCell ref="BX77:CG78"/>
    <mergeCell ref="CH77:CL78"/>
    <mergeCell ref="CM77:CS78"/>
    <mergeCell ref="B77:L78"/>
    <mergeCell ref="M77:O78"/>
    <mergeCell ref="P77:W78"/>
    <mergeCell ref="AA77:AK78"/>
    <mergeCell ref="BX75:CG76"/>
    <mergeCell ref="CH75:CL76"/>
    <mergeCell ref="CM75:CS76"/>
    <mergeCell ref="CM73:CS74"/>
    <mergeCell ref="CM49:CS50"/>
    <mergeCell ref="B47:L48"/>
    <mergeCell ref="BT64:BT65"/>
    <mergeCell ref="BX64:CQ65"/>
    <mergeCell ref="CR64:CS65"/>
    <mergeCell ref="AZ49:BJ50"/>
    <mergeCell ref="BK49:BM50"/>
    <mergeCell ref="BN49:BT50"/>
    <mergeCell ref="BX49:CG50"/>
    <mergeCell ref="CH49:CL50"/>
    <mergeCell ref="B64:U65"/>
    <mergeCell ref="V64:W65"/>
    <mergeCell ref="AA64:AU65"/>
    <mergeCell ref="AV64:AW65"/>
    <mergeCell ref="AZ64:BS65"/>
    <mergeCell ref="AZ55:BJ56"/>
    <mergeCell ref="BK55:BM56"/>
    <mergeCell ref="AZ63:BT63"/>
    <mergeCell ref="BX67:CG68"/>
    <mergeCell ref="CH67:CL68"/>
    <mergeCell ref="CM67:CS68"/>
    <mergeCell ref="B73:L74"/>
    <mergeCell ref="BN69:BT70"/>
    <mergeCell ref="BK43:BM44"/>
    <mergeCell ref="BN43:BT44"/>
    <mergeCell ref="AL43:AN44"/>
    <mergeCell ref="AO43:AV44"/>
    <mergeCell ref="BK47:BM48"/>
    <mergeCell ref="BN47:BT48"/>
    <mergeCell ref="CM43:CS44"/>
    <mergeCell ref="B45:L46"/>
    <mergeCell ref="M45:O46"/>
    <mergeCell ref="P45:W46"/>
    <mergeCell ref="AA45:AK46"/>
    <mergeCell ref="AZ45:BJ46"/>
    <mergeCell ref="M47:O48"/>
    <mergeCell ref="P47:W48"/>
    <mergeCell ref="AA47:AK48"/>
    <mergeCell ref="AZ47:BJ48"/>
    <mergeCell ref="BX47:CG48"/>
    <mergeCell ref="CH47:CL48"/>
    <mergeCell ref="CM47:CS48"/>
    <mergeCell ref="AZ38:BT38"/>
    <mergeCell ref="B39:W40"/>
    <mergeCell ref="AZ39:BT40"/>
    <mergeCell ref="BX39:CQ40"/>
    <mergeCell ref="CR39:CS40"/>
    <mergeCell ref="B54:N54"/>
    <mergeCell ref="B43:L44"/>
    <mergeCell ref="M43:O44"/>
    <mergeCell ref="P43:W44"/>
    <mergeCell ref="AA43:AK44"/>
    <mergeCell ref="B38:W38"/>
    <mergeCell ref="AA38:AW38"/>
    <mergeCell ref="BX43:CG44"/>
    <mergeCell ref="CH43:CL44"/>
    <mergeCell ref="BX45:CG46"/>
    <mergeCell ref="CH45:CL46"/>
    <mergeCell ref="CM45:CS46"/>
    <mergeCell ref="B41:W42"/>
    <mergeCell ref="AZ41:BI42"/>
    <mergeCell ref="BM41:BT42"/>
    <mergeCell ref="BX41:CH42"/>
    <mergeCell ref="BK45:BM46"/>
    <mergeCell ref="BN45:BT46"/>
    <mergeCell ref="AZ43:BJ44"/>
    <mergeCell ref="BX34:CG35"/>
    <mergeCell ref="CH34:CL35"/>
    <mergeCell ref="CM34:CS35"/>
    <mergeCell ref="B36:L37"/>
    <mergeCell ref="M36:O37"/>
    <mergeCell ref="P36:W37"/>
    <mergeCell ref="AA36:AK37"/>
    <mergeCell ref="AL36:AO37"/>
    <mergeCell ref="AP36:AW37"/>
    <mergeCell ref="AZ36:BJ37"/>
    <mergeCell ref="BK36:BM37"/>
    <mergeCell ref="BN36:BT37"/>
    <mergeCell ref="BX36:CG37"/>
    <mergeCell ref="CH36:CL37"/>
    <mergeCell ref="CM36:CS37"/>
    <mergeCell ref="B34:L35"/>
    <mergeCell ref="M34:O35"/>
    <mergeCell ref="P34:W35"/>
    <mergeCell ref="AA34:AK35"/>
    <mergeCell ref="AL34:AO35"/>
    <mergeCell ref="AP34:AW35"/>
    <mergeCell ref="AZ34:BJ35"/>
    <mergeCell ref="BK34:BM35"/>
    <mergeCell ref="BN34:BT35"/>
    <mergeCell ref="CM26:CS27"/>
    <mergeCell ref="B28:L29"/>
    <mergeCell ref="M28:O29"/>
    <mergeCell ref="P28:W29"/>
    <mergeCell ref="AA28:AK29"/>
    <mergeCell ref="AL28:AO29"/>
    <mergeCell ref="AP28:AW29"/>
    <mergeCell ref="AZ28:BJ29"/>
    <mergeCell ref="BK28:BM29"/>
    <mergeCell ref="BN28:BT29"/>
    <mergeCell ref="BX28:CG29"/>
    <mergeCell ref="CH28:CL29"/>
    <mergeCell ref="CM28:CS29"/>
    <mergeCell ref="B25:N25"/>
    <mergeCell ref="AA25:AT25"/>
    <mergeCell ref="AZ25:BT25"/>
    <mergeCell ref="BX25:CL25"/>
    <mergeCell ref="B23:U24"/>
    <mergeCell ref="V23:W24"/>
    <mergeCell ref="AA23:AU24"/>
    <mergeCell ref="AV23:AW24"/>
    <mergeCell ref="B26:L27"/>
    <mergeCell ref="M26:O27"/>
    <mergeCell ref="P26:W27"/>
    <mergeCell ref="AA26:AK27"/>
    <mergeCell ref="AL26:AO27"/>
    <mergeCell ref="AQ26:AW27"/>
    <mergeCell ref="AZ26:BJ27"/>
    <mergeCell ref="BK26:BM27"/>
    <mergeCell ref="BN26:BT27"/>
    <mergeCell ref="BX26:CG27"/>
    <mergeCell ref="CH26:CL27"/>
    <mergeCell ref="CH20:CL21"/>
    <mergeCell ref="CM20:CS21"/>
    <mergeCell ref="B20:L21"/>
    <mergeCell ref="M20:O21"/>
    <mergeCell ref="P20:W21"/>
    <mergeCell ref="AA20:AK21"/>
    <mergeCell ref="AL20:AO21"/>
    <mergeCell ref="AP20:AW21"/>
    <mergeCell ref="AZ23:BS24"/>
    <mergeCell ref="BT23:BT24"/>
    <mergeCell ref="AZ20:BJ21"/>
    <mergeCell ref="BK20:BM21"/>
    <mergeCell ref="BN20:BT21"/>
    <mergeCell ref="BX20:CG21"/>
    <mergeCell ref="BX23:CO24"/>
    <mergeCell ref="CR23:CS24"/>
    <mergeCell ref="BX10:CG11"/>
    <mergeCell ref="CH10:CL11"/>
    <mergeCell ref="CM10:CS11"/>
    <mergeCell ref="B14:L15"/>
    <mergeCell ref="M14:O15"/>
    <mergeCell ref="P14:W15"/>
    <mergeCell ref="AA14:AK15"/>
    <mergeCell ref="AL14:AO15"/>
    <mergeCell ref="AP14:AW15"/>
    <mergeCell ref="AZ14:BJ15"/>
    <mergeCell ref="BK14:BM15"/>
    <mergeCell ref="BN14:BT15"/>
    <mergeCell ref="BX14:CG15"/>
    <mergeCell ref="CH14:CL15"/>
    <mergeCell ref="CM14:CS15"/>
    <mergeCell ref="B10:L11"/>
    <mergeCell ref="M10:O11"/>
    <mergeCell ref="P10:W11"/>
    <mergeCell ref="AA10:AK11"/>
    <mergeCell ref="AL10:AO11"/>
    <mergeCell ref="AQ10:AW11"/>
    <mergeCell ref="AZ10:BJ11"/>
    <mergeCell ref="BK10:BM11"/>
    <mergeCell ref="BN10:BT11"/>
    <mergeCell ref="B7:U8"/>
    <mergeCell ref="V7:W8"/>
    <mergeCell ref="AA7:AU8"/>
    <mergeCell ref="AV7:AW8"/>
    <mergeCell ref="AZ7:BS8"/>
    <mergeCell ref="BT7:BT8"/>
    <mergeCell ref="BX7:CQ8"/>
    <mergeCell ref="CR7:CS8"/>
    <mergeCell ref="B9:W9"/>
    <mergeCell ref="AA9:AU9"/>
    <mergeCell ref="AZ9:BT9"/>
    <mergeCell ref="BX9:CQ9"/>
    <mergeCell ref="B2:J3"/>
    <mergeCell ref="K2:AP3"/>
    <mergeCell ref="AQ2:AX3"/>
    <mergeCell ref="AY2:BS3"/>
    <mergeCell ref="BT2:BZ3"/>
    <mergeCell ref="CA2:CF3"/>
    <mergeCell ref="CG2:CO3"/>
    <mergeCell ref="CP2:CS3"/>
    <mergeCell ref="B4:AX5"/>
    <mergeCell ref="AZ4:CS5"/>
    <mergeCell ref="AZ16:BJ17"/>
    <mergeCell ref="BK16:BM17"/>
    <mergeCell ref="BN16:BT17"/>
    <mergeCell ref="B52:U53"/>
    <mergeCell ref="V52:W53"/>
    <mergeCell ref="AZ52:BS53"/>
    <mergeCell ref="BT52:BT53"/>
    <mergeCell ref="AZ18:BJ19"/>
    <mergeCell ref="BK18:BM19"/>
    <mergeCell ref="BN18:BT19"/>
    <mergeCell ref="BX18:CG19"/>
    <mergeCell ref="CH18:CL19"/>
    <mergeCell ref="CM18:CS19"/>
    <mergeCell ref="BX38:CS38"/>
    <mergeCell ref="AA51:AU51"/>
    <mergeCell ref="AV51:AW51"/>
    <mergeCell ref="BN30:BT31"/>
    <mergeCell ref="BX30:CG31"/>
    <mergeCell ref="BX126:CM127"/>
    <mergeCell ref="CN126:CS127"/>
    <mergeCell ref="BN59:BT60"/>
    <mergeCell ref="B61:L62"/>
    <mergeCell ref="M61:O62"/>
    <mergeCell ref="P61:W62"/>
    <mergeCell ref="P59:W60"/>
    <mergeCell ref="AZ59:BJ60"/>
    <mergeCell ref="BK59:BM60"/>
    <mergeCell ref="B59:L60"/>
    <mergeCell ref="M59:O60"/>
    <mergeCell ref="AZ73:BJ74"/>
    <mergeCell ref="BK73:BM74"/>
    <mergeCell ref="BN73:BT74"/>
    <mergeCell ref="BX73:CG74"/>
    <mergeCell ref="CH73:CL74"/>
    <mergeCell ref="AZ66:BR66"/>
    <mergeCell ref="BX66:CH66"/>
    <mergeCell ref="B67:L68"/>
    <mergeCell ref="M67:O68"/>
    <mergeCell ref="P67:W68"/>
    <mergeCell ref="AA67:AK68"/>
    <mergeCell ref="AL67:AP68"/>
    <mergeCell ref="AQ67:AW68"/>
    <mergeCell ref="AG126:AQ127"/>
    <mergeCell ref="AR126:AW127"/>
    <mergeCell ref="AZ126:BK127"/>
    <mergeCell ref="BM126:BT127"/>
    <mergeCell ref="AZ61:BJ62"/>
    <mergeCell ref="BK61:BM62"/>
    <mergeCell ref="BN61:BT62"/>
    <mergeCell ref="AZ67:BJ68"/>
    <mergeCell ref="BK67:BM68"/>
    <mergeCell ref="BN75:BT76"/>
    <mergeCell ref="AZ77:BJ78"/>
    <mergeCell ref="BK77:BM78"/>
    <mergeCell ref="BN77:BT78"/>
    <mergeCell ref="BN67:BT68"/>
    <mergeCell ref="BT82:BT83"/>
    <mergeCell ref="BK85:BM86"/>
    <mergeCell ref="BN85:BT86"/>
    <mergeCell ref="B95:L96"/>
    <mergeCell ref="M95:O96"/>
    <mergeCell ref="P95:W96"/>
    <mergeCell ref="B116:W117"/>
    <mergeCell ref="X116:Z117"/>
    <mergeCell ref="AA116:AE117"/>
    <mergeCell ref="B112:R113"/>
    <mergeCell ref="AA39:AV40"/>
    <mergeCell ref="AA41:AV42"/>
    <mergeCell ref="V112:AB113"/>
    <mergeCell ref="AD112:AM113"/>
    <mergeCell ref="AO112:AS113"/>
    <mergeCell ref="B63:W63"/>
    <mergeCell ref="B106:R107"/>
    <mergeCell ref="S106:T107"/>
    <mergeCell ref="V106:AB107"/>
    <mergeCell ref="B97:L97"/>
    <mergeCell ref="M97:O97"/>
    <mergeCell ref="P97:W97"/>
    <mergeCell ref="AL45:AN46"/>
    <mergeCell ref="AO45:AV46"/>
    <mergeCell ref="AL47:AN48"/>
    <mergeCell ref="AO47:AV48"/>
    <mergeCell ref="AL49:AN50"/>
    <mergeCell ref="AO49:AV50"/>
    <mergeCell ref="AZ57:BJ58"/>
    <mergeCell ref="BK57:BM58"/>
    <mergeCell ref="BN57:BT58"/>
    <mergeCell ref="BN55:BT56"/>
    <mergeCell ref="B57:L58"/>
    <mergeCell ref="M57:O58"/>
    <mergeCell ref="P57:W58"/>
    <mergeCell ref="AZ54:BT54"/>
    <mergeCell ref="AZ89:BJ90"/>
    <mergeCell ref="BK89:BM90"/>
    <mergeCell ref="BN89:BT90"/>
    <mergeCell ref="M73:O74"/>
    <mergeCell ref="P73:W74"/>
    <mergeCell ref="AA73:AK74"/>
    <mergeCell ref="AL73:AO74"/>
    <mergeCell ref="AP73:AW74"/>
    <mergeCell ref="AZ75:BJ76"/>
    <mergeCell ref="BK75:BM76"/>
    <mergeCell ref="AL77:AO78"/>
    <mergeCell ref="AP77:AW78"/>
    <mergeCell ref="B75:L76"/>
    <mergeCell ref="M75:O76"/>
    <mergeCell ref="P75:W76"/>
    <mergeCell ref="AA75:AK76"/>
    <mergeCell ref="CM93:CS94"/>
    <mergeCell ref="AA95:AK96"/>
    <mergeCell ref="AL95:AO96"/>
    <mergeCell ref="AP95:AW96"/>
    <mergeCell ref="AZ95:BJ96"/>
    <mergeCell ref="BK95:BM96"/>
    <mergeCell ref="BN95:BT96"/>
    <mergeCell ref="BX95:CG96"/>
    <mergeCell ref="CH95:CL96"/>
    <mergeCell ref="CM95:CS96"/>
    <mergeCell ref="BK30:BM31"/>
    <mergeCell ref="B12:L13"/>
    <mergeCell ref="M12:O13"/>
    <mergeCell ref="P12:W13"/>
    <mergeCell ref="AZ12:BJ13"/>
    <mergeCell ref="BK12:BM13"/>
    <mergeCell ref="BN12:BT13"/>
    <mergeCell ref="B122:W123"/>
    <mergeCell ref="X122:Z123"/>
    <mergeCell ref="AA122:AE123"/>
    <mergeCell ref="B55:L56"/>
    <mergeCell ref="M55:O56"/>
    <mergeCell ref="P55:W56"/>
    <mergeCell ref="B49:L50"/>
    <mergeCell ref="M49:O50"/>
    <mergeCell ref="P49:W50"/>
    <mergeCell ref="AA49:AK50"/>
    <mergeCell ref="B100:AW101"/>
    <mergeCell ref="B103:R104"/>
    <mergeCell ref="S103:T104"/>
    <mergeCell ref="V103:AB104"/>
    <mergeCell ref="AC103:AO104"/>
    <mergeCell ref="AP103:AQ104"/>
    <mergeCell ref="AS103:AW104"/>
    <mergeCell ref="CH30:CL31"/>
    <mergeCell ref="CM30:CS31"/>
    <mergeCell ref="B32:L33"/>
    <mergeCell ref="M32:O33"/>
    <mergeCell ref="P32:W33"/>
    <mergeCell ref="AA32:AK33"/>
    <mergeCell ref="AL32:AO33"/>
    <mergeCell ref="AP32:AW33"/>
    <mergeCell ref="AZ32:BJ33"/>
    <mergeCell ref="BK32:BM33"/>
    <mergeCell ref="BN32:BT33"/>
    <mergeCell ref="BX32:CG33"/>
    <mergeCell ref="CH32:CL33"/>
    <mergeCell ref="CM32:CS33"/>
    <mergeCell ref="B30:L31"/>
    <mergeCell ref="M30:O31"/>
    <mergeCell ref="P30:W31"/>
    <mergeCell ref="AA30:AK31"/>
    <mergeCell ref="AL30:AO31"/>
    <mergeCell ref="AP30:AW31"/>
    <mergeCell ref="AZ30:BJ31"/>
  </mergeCells>
  <dataValidations count="23">
    <dataValidation type="custom" errorStyle="warning" allowBlank="1" showInputMessage="1" showErrorMessage="1" errorTitle="ADQUICIONS INTRACE" error="Aquesta quantitat s'importa de l'IVA suportat apartat compres intracee de serveis." promptTitle="ADQUISICIONS INTRACOMUNITÀRIES" prompt="Aquesta quantitat s'importa de l'IVA suportat apartat compres intracee de serveis." sqref="AA30:AK37 AA59:AK62" xr:uid="{00FBC0C6-11FD-425E-A670-817706926116}">
      <formula1>"&gt;0"</formula1>
    </dataValidation>
    <dataValidation type="custom" errorStyle="warning" allowBlank="1" showInputMessage="1" showErrorMessage="1" errorTitle="ADQUICIONS INTRACE" error="Recordi que lo normal és que aquesta quantitat vingui automàticament de l'IVA suportat" promptTitle="ADQUISICIONS INTRACOMUNITÀRIES" prompt="Aquesta quantitat s'importa de l'IVA suportat apartat compres intracee de serveis." sqref="AA57:AK58 AA28:AK29" xr:uid="{A5E0FAC6-251E-43E7-9B8B-4D72C8BED1AB}">
      <formula1>"&gt;0"</formula1>
    </dataValidation>
    <dataValidation type="custom" errorStyle="warning" allowBlank="1" showInputMessage="1" showErrorMessage="1" errorTitle="ADQUICIONS INTRACE" error="Recordi que lo normal és que aquesta quantitat vingui automàticament de l'IVA suportat" promptTitle="ADQUISICIONS INTRACOMUNITÀRIES" prompt="Recordi que lo normal és que aquesta quantitat vingui automàticament de l'IVA suportat" sqref="AA73:AK78" xr:uid="{C8546416-0CEC-4EC3-963A-FBE5CAAE34EF}">
      <formula1>"&gt;0"</formula1>
    </dataValidation>
    <dataValidation type="custom" allowBlank="1" showInputMessage="1" showErrorMessage="1" errorTitle="ADQUICIONS INTRACE" error="Recordi que lo normal és que aquesta quantitat vingui automàticament de l'IVA suportat" promptTitle="ADQUISICIONS INTRACOMUNITÀRIES" prompt="Recordi que lo normal és que aquesta quantitat vingui automàticament de l'IVA suportat" sqref="AW75:AW78" xr:uid="{D7C99832-311A-427D-A821-BFB81165C9EE}">
      <formula1>"&gt;0"</formula1>
    </dataValidation>
    <dataValidation allowBlank="1" showInputMessage="1" showErrorMessage="1" promptTitle="ACTIVITAT" prompt="Aquest apartat només cal entrar si fa diverses activitats amb règims d'IVA diferents." sqref="AY2" xr:uid="{BE75B8DF-78B0-4C82-998F-921FF919EF39}"/>
    <dataValidation type="custom" allowBlank="1" showInputMessage="1" showErrorMessage="1" errorTitle="INVERSIÓ DEL SUBJECTE PASSIU" error="Aquesta quantitat s'importa de l'IVA suportat apartat inversió del subjecte passiu (béns corrents)" promptTitle="INVERSIÓ DEL SUBJECTE PASSIU" prompt="Aquesta quantitat s'importa de l'IVA suportat apartat Inversió del subjecte passiu (béns corrents)" sqref="S45:S50 E45:G50 B45:B50 AA45:AA50 AD45:AF50 AR45:AR50" xr:uid="{3BB030CE-FF58-429C-950C-4A23B2A85182}">
      <formula1>AZ45</formula1>
    </dataValidation>
    <dataValidation type="custom" errorStyle="information" allowBlank="1" showInputMessage="1" showErrorMessage="1" errorTitle="Alerta!" error="Si modifica el resultat comprovi que sigui correcte!" promptTitle="Alerta !" prompt="Si modifica el càlcul asseguri que sigui correcte" sqref="AR73:AR78 BN45:BP50 BN57:BP62 P73:S78 AR87:AR96 BN12:BP21 P12:S21 AR14:AR15 AR18:AR21 AR57:AR62 P91:S96 P87 AR28:AR37 P89 BN87:BP96 BN28:BP37 BN69:BP78" xr:uid="{409926FD-55FF-48D0-A787-6AB721C9190B}">
      <formula1>B12*M12</formula1>
    </dataValidation>
    <dataValidation type="custom" allowBlank="1" showInputMessage="1" showErrorMessage="1" errorTitle="INVERSIÓ DEL SUBJECTE PASSIU" error="Aquesta quantitat s'importa de l'IVA suportat apartat inversió del subjecte passiu (béns corrents)" promptTitle="INVERSIÓ DEL SUBJECTE PASSIU" prompt="Aquesta quantitat s'importa de l'IVA suportat apartat Inversió del subjecte passiu (béns corrents)" sqref="X45:Y46" xr:uid="{CC682057-E1A1-497B-AAD8-8CAF511C24C5}">
      <formula1>#REF!</formula1>
    </dataValidation>
    <dataValidation type="custom" errorStyle="information" allowBlank="1" showInputMessage="1" showErrorMessage="1" errorTitle="Alerta!" error="Si modifica el resultat comprovi que sigui correcte!" promptTitle="Operacions intracee" prompt="Aquesta quantitat s'importa de l'apartat d'IVA suportat: compres intracee de béns" sqref="W57:W62 W28:W37" xr:uid="{2CCC87CC-9127-4603-BB9C-82403CF8FE77}">
      <formula1>#REF!</formula1>
    </dataValidation>
    <dataValidation type="custom" allowBlank="1" showInputMessage="1" showErrorMessage="1" errorTitle="ADQUICIONS INTRACE" error="Aquesta quantitat s'importa de l'IVA suportat apartat compres intracee de béns." promptTitle="ADQUISICIONS INTRACOMUNITÀRIES" prompt="Aquesta quantitat s'importa de l'IVA suportat apartat compres intracee de béns." sqref="H57:L58 H28:L29" xr:uid="{EF5184A2-E8F9-4595-8BA9-1C31C869BB07}">
      <formula1>BE28</formula1>
    </dataValidation>
    <dataValidation type="custom" errorStyle="information" allowBlank="1" showInputMessage="1" showErrorMessage="1" errorTitle="Alerta!" error="Si modifica el resultat comprovi que sigui correcte!" promptTitle="Alerta !" prompt="Si modifica el càlcul asseguri que sigui correcte" sqref="AP73:AQ78 T91:W96 AS73:AV78 T73:W78 AP57:AQ62 T12:W21 AP14:AQ15 AP18:AQ21 AS14:AV15 AS18:AV21 AS57:AV62 AP28:AQ37 AS28:AV37 AP87:AQ96 AS87:AV96" xr:uid="{8CFEE6BA-8C4E-4D62-921B-265C7B45DCBE}">
      <formula1>E12*P12</formula1>
    </dataValidation>
    <dataValidation type="custom" errorStyle="information" allowBlank="1" showInputMessage="1" showErrorMessage="1" errorTitle="Alerta!" error="Si modifica el resultat comprovi que sigui correcte!" promptTitle="Operacions intracee" prompt="Aquesta quantitat s'importa de l'apartat d'IVA suportat: compres intracee de béns" sqref="T57:V62 P57:Q62 P28:Q37 T28:V37" xr:uid="{3CF4EB80-0751-484B-A56A-2FCA6BEC1698}">
      <formula1>BN28</formula1>
    </dataValidation>
    <dataValidation type="custom" errorStyle="information" allowBlank="1" showInputMessage="1" showErrorMessage="1" errorTitle="Alerta!" error="Si modifica el resultat comprovi que sigui correcte!" promptTitle="Operacions intracee" prompt="Aquesta quantitat s'importa de l'apartat d'IVA suportat: compres intracee de béns" sqref="R57:S62 R28:S37" xr:uid="{3CFAE4EB-F346-4FF1-9153-231B53A2D453}">
      <formula1>BQ28</formula1>
    </dataValidation>
    <dataValidation type="custom" allowBlank="1" showInputMessage="1" showErrorMessage="1" errorTitle="ADQUICIONS INTRACE" error="Aquesta quantitat s'importa de l'IVA suportat apartat compres intracee de béns." promptTitle="ADQUISICIONS INTRACOMUNITÀRIES" prompt="Aquesta quantitat s'importa de l'IVA suportat apartat compres intracee de béns." sqref="B28:B29 E57:G58 B57:B58 E28:G29" xr:uid="{B31025EB-B387-4BD2-AF0A-8FBB2A572F43}">
      <formula1>AZ28</formula1>
    </dataValidation>
    <dataValidation type="custom" errorStyle="warning" allowBlank="1" showInputMessage="1" showErrorMessage="1" errorTitle="ADQUICIONS INTRACE" error="Aquesta quantitat s'importa de l'IVA suportat apartat compres intracee de béns." promptTitle="ADQUISICIONS INTRACOMUNITÀRIES" prompt="Aquesta quantitat s'importa de l'IVA suportat apartat compres intracee de béns." sqref="B30:L37 B59:L62" xr:uid="{76547885-90B8-4AC9-9FC8-9424CADC6BDC}">
      <formula1>"&gt;0"</formula1>
    </dataValidation>
    <dataValidation type="custom" allowBlank="1" showInputMessage="1" showErrorMessage="1" errorTitle="INVERSIÓ DEL SUBJECTE PASSIU" error="Aquesta quantitat s'importa de l'IVA suportat apartat inversió del subjecte passiu (béns corrents)" promptTitle="INVERSIÓ DEL SUBJECTE PASSIU" prompt="Aquesta quantitat s'importa de l'IVA suportat apartat Inversió del subjecte passiu (béns corrents)" sqref="H45:L50 T45:W50 P45:R50 AG45:AK50 AS45:AV50 AO45:AQ50" xr:uid="{D3C5DC8E-E611-4741-BA64-9B576FEEE4C3}">
      <formula1>BE45</formula1>
    </dataValidation>
    <dataValidation type="custom" errorStyle="information" allowBlank="1" showInputMessage="1" showErrorMessage="1" errorTitle="Alerta!" error="Si modifica el resultat comprovi que sigui correcte!" promptTitle="Alerta !" prompt="Si modifica el càlcul asseguri que sigui correcte" sqref="CM45:CS50 CM73:CS78 CM87:CS96 CM28:CS37 CM14:CS15 CM18:CS21" xr:uid="{3CA82855-8E9B-463E-B49D-8B53AF5377FB}">
      <formula1>BY14*CI14</formula1>
    </dataValidation>
    <dataValidation type="whole" errorStyle="warning" operator="lessThan" allowBlank="1" showInputMessage="1" showErrorMessage="1" error="Aquesta quantitat normalment és negativa" promptTitle="Modificació de bases i quotes" prompt="Aquesta quantitat normalment és negativa" sqref="B91:L96 B87 AA87:AK96 B89 AZ87:BJ96" xr:uid="{A509B9E3-5F54-40FB-ADF6-DBFCF0B03356}">
      <formula1>0</formula1>
    </dataValidation>
    <dataValidation type="custom" errorStyle="information" allowBlank="1" showInputMessage="1" showErrorMessage="1" errorTitle="Alerta!" error="Si modifica el resultat comprovi que sigui correcte!" promptTitle="Alerta !" prompt="Si modifica el càlcul asseguri que sigui correcte" sqref="BQ45:BT50 BQ87:BT96 BQ57:BT62 BQ12:BT21 BQ28:BT37 BQ69:BT78" xr:uid="{8FBCC864-4754-4F09-8DDD-186EA1278E62}">
      <formula1>BC12*#REF!</formula1>
    </dataValidation>
    <dataValidation type="custom" allowBlank="1" showInputMessage="1" showErrorMessage="1" errorTitle="INVERSIÓ DEL SUBJECTE PASSIU" error="Aquesta quantitat s'importa de l'IVA suportat apartat inversió del subjecte passiu (béns corrents)" promptTitle="INVERSIÓ DEL SUBJECTE PASSIU" prompt="Aquesta quantitat s'importa de l'IVA suportat apartat Inversió del subjecte passiu (béns d'inversió)" sqref="AW45:AW50" xr:uid="{749D74BC-D02D-42E6-92CF-9023464191E2}">
      <formula1>CQ45</formula1>
    </dataValidation>
    <dataValidation type="custom" allowBlank="1" showInputMessage="1" showErrorMessage="1" errorTitle="INVERSIÓ DEL SUBJECTE PASSIU" error="Aquesta quantitat s'importa de l'IVA suportat apartat inversió del subjecte passiu (béns corrents)" promptTitle="INVERSIÓ DEL SUBJECTE PASSIU" prompt="Aquesta quantitat s'importa de l'IVA suportat apartat Inversió del subjecte passiu (béns corrents)" sqref="C45:D50 AB45:AC50" xr:uid="{F1EAFE6C-9A45-4464-81DB-728B24C0D4A8}">
      <formula1>BB45</formula1>
    </dataValidation>
    <dataValidation type="custom" errorStyle="information" allowBlank="1" showInputMessage="1" showErrorMessage="1" errorTitle="Alerta!" error="Si modifica el resultat comprovi que sigui correcte!" promptTitle="Alerta !" prompt="Si modifica el càlcul asseguri que sigui correcte" sqref="BX12" xr:uid="{4B064849-EC46-4D3E-BD96-461670A1C671}">
      <formula1>BY12*CI12</formula1>
    </dataValidation>
    <dataValidation type="custom" errorStyle="information" allowBlank="1" showInputMessage="1" showErrorMessage="1" errorTitle="Alerta!" error="Si modifica el resultat comprovi que sigui correcte!" promptTitle="Alerta !" prompt="Si modifica el càlcul asseguri que sigui correcte" sqref="BW16" xr:uid="{85658214-618C-4AE2-8E53-5FD9FBE77737}">
      <formula1>BY16*CI16</formula1>
    </dataValidation>
  </dataValidations>
  <pageMargins left="0.11811023622047245" right="0.11811023622047245" top="0" bottom="0" header="0" footer="0"/>
  <pageSetup paperSize="9" scale="90" orientation="landscape" r:id="rId1"/>
  <rowBreaks count="1" manualBreakCount="1">
    <brk id="122" max="8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C2:CY153"/>
  <sheetViews>
    <sheetView showGridLines="0" showZeros="0" topLeftCell="A61" zoomScaleNormal="100" workbookViewId="0">
      <selection activeCell="BO85" sqref="BO85:CH85"/>
    </sheetView>
  </sheetViews>
  <sheetFormatPr baseColWidth="10" defaultRowHeight="12.75" x14ac:dyDescent="0.2"/>
  <cols>
    <col min="1" max="1" width="2.7109375" style="1" customWidth="1"/>
    <col min="2" max="10" width="1.85546875" style="1" customWidth="1"/>
    <col min="11" max="30" width="1.5703125" style="1" customWidth="1"/>
    <col min="31" max="33" width="1.85546875" style="1" customWidth="1"/>
    <col min="34" max="34" width="3.7109375" style="1" customWidth="1"/>
    <col min="35" max="42" width="1.85546875" style="1" customWidth="1"/>
    <col min="43" max="44" width="1.7109375" style="51" customWidth="1"/>
    <col min="45" max="56" width="2.7109375" style="51" customWidth="1"/>
    <col min="57" max="58" width="1.7109375" style="51" customWidth="1"/>
    <col min="59" max="66" width="1.85546875" style="1" customWidth="1"/>
    <col min="67" max="86" width="1.5703125" style="1" customWidth="1"/>
    <col min="87" max="87" width="0.42578125" style="1" customWidth="1"/>
    <col min="88" max="89" width="1.85546875" style="1" customWidth="1"/>
    <col min="90" max="90" width="4.7109375" style="1" customWidth="1"/>
    <col min="91" max="98" width="1.85546875" style="1" customWidth="1"/>
    <col min="99" max="102" width="1.7109375" style="51" customWidth="1"/>
    <col min="103" max="103" width="0.85546875" style="51" customWidth="1"/>
    <col min="104" max="16384" width="11.42578125" style="1"/>
  </cols>
  <sheetData>
    <row r="2" spans="3:102" ht="21.95" customHeight="1" x14ac:dyDescent="0.2">
      <c r="C2" s="327" t="s">
        <v>95</v>
      </c>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327"/>
      <c r="CQ2" s="327"/>
      <c r="CR2" s="327"/>
      <c r="CS2" s="327"/>
      <c r="CT2" s="327"/>
      <c r="CU2" s="62"/>
      <c r="CV2" s="62"/>
      <c r="CW2" s="62"/>
      <c r="CX2" s="62"/>
    </row>
    <row r="3" spans="3:102" ht="24" customHeight="1" x14ac:dyDescent="0.2">
      <c r="C3" s="329" t="s">
        <v>100</v>
      </c>
      <c r="D3" s="329"/>
      <c r="E3" s="329"/>
      <c r="F3" s="329"/>
      <c r="G3" s="329"/>
      <c r="H3" s="329"/>
      <c r="I3" s="329"/>
      <c r="J3" s="329"/>
      <c r="K3" s="329"/>
      <c r="L3" s="329"/>
      <c r="M3" s="329"/>
      <c r="N3" s="329"/>
      <c r="O3" s="329"/>
      <c r="P3" s="329"/>
      <c r="Q3" s="329"/>
      <c r="R3" s="329"/>
      <c r="S3" s="329"/>
      <c r="BV3" s="372">
        <f>AUTOLIQUIDACIÓ!K2</f>
        <v>0</v>
      </c>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row>
    <row r="4" spans="3:102" ht="24" customHeight="1" x14ac:dyDescent="0.2">
      <c r="C4" s="330" t="s">
        <v>96</v>
      </c>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BG4" s="330" t="s">
        <v>97</v>
      </c>
      <c r="BH4" s="330"/>
      <c r="BI4" s="330"/>
      <c r="BJ4" s="330"/>
      <c r="BK4" s="330"/>
      <c r="BL4" s="330"/>
      <c r="BM4" s="330"/>
      <c r="BN4" s="330"/>
      <c r="BO4" s="330"/>
      <c r="BP4" s="330"/>
      <c r="BQ4" s="330"/>
      <c r="BR4" s="330"/>
      <c r="BS4" s="330"/>
      <c r="BT4" s="330"/>
      <c r="BU4" s="330"/>
      <c r="BV4" s="330"/>
      <c r="BW4" s="330"/>
      <c r="BX4" s="330"/>
      <c r="BY4" s="330"/>
      <c r="BZ4" s="330"/>
      <c r="CA4" s="330"/>
      <c r="CB4" s="330"/>
      <c r="CC4" s="330"/>
      <c r="CD4" s="330"/>
      <c r="CE4" s="330"/>
      <c r="CF4" s="330"/>
      <c r="CG4" s="330"/>
      <c r="CH4" s="330"/>
      <c r="CI4" s="330"/>
      <c r="CJ4" s="330"/>
      <c r="CK4" s="330"/>
      <c r="CL4" s="330"/>
      <c r="CM4" s="330"/>
      <c r="CN4" s="330"/>
      <c r="CO4" s="330"/>
      <c r="CP4" s="330"/>
      <c r="CQ4" s="330"/>
      <c r="CR4" s="330"/>
      <c r="CS4" s="330"/>
      <c r="CT4" s="330"/>
    </row>
    <row r="5" spans="3:102" ht="20.25" customHeight="1" x14ac:dyDescent="0.2">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3"/>
      <c r="AQ5" s="52"/>
      <c r="AR5" s="52"/>
      <c r="AS5" s="366"/>
      <c r="AT5" s="366"/>
      <c r="AU5" s="366"/>
      <c r="AV5" s="366"/>
      <c r="AW5" s="366"/>
      <c r="AX5" s="366"/>
      <c r="AY5" s="366"/>
      <c r="AZ5" s="366"/>
      <c r="BA5" s="366"/>
      <c r="BB5" s="366"/>
      <c r="BC5" s="366"/>
      <c r="BD5" s="366"/>
      <c r="BE5" s="52"/>
      <c r="BF5" s="52"/>
      <c r="BG5" s="362"/>
      <c r="BH5" s="362"/>
      <c r="BI5" s="362"/>
      <c r="BJ5" s="362"/>
      <c r="BK5" s="362"/>
      <c r="BL5" s="362"/>
      <c r="BM5" s="362"/>
      <c r="BN5" s="362"/>
      <c r="BO5" s="362"/>
      <c r="BP5" s="362"/>
      <c r="BQ5" s="362"/>
      <c r="BR5" s="362"/>
      <c r="BS5" s="362"/>
      <c r="BT5" s="362"/>
      <c r="BU5" s="362"/>
      <c r="BV5" s="362"/>
      <c r="BW5" s="362"/>
      <c r="BX5" s="362"/>
      <c r="BY5" s="362"/>
      <c r="BZ5" s="362"/>
      <c r="CA5" s="362"/>
      <c r="CB5" s="362"/>
      <c r="CC5" s="362"/>
      <c r="CD5" s="362"/>
      <c r="CE5" s="362"/>
      <c r="CF5" s="362"/>
      <c r="CG5" s="362"/>
      <c r="CH5" s="362"/>
      <c r="CI5" s="362"/>
      <c r="CJ5" s="362"/>
      <c r="CK5" s="362"/>
      <c r="CL5" s="362"/>
      <c r="CM5" s="362"/>
      <c r="CN5" s="362"/>
      <c r="CO5" s="362"/>
      <c r="CP5" s="362"/>
      <c r="CQ5" s="362"/>
      <c r="CR5" s="362"/>
      <c r="CS5" s="362"/>
      <c r="CT5" s="363"/>
      <c r="CU5" s="61"/>
      <c r="CV5" s="61"/>
      <c r="CW5" s="61"/>
      <c r="CX5" s="61"/>
    </row>
    <row r="6" spans="3:102" ht="18" customHeight="1" x14ac:dyDescent="0.2">
      <c r="C6" s="367" t="s">
        <v>12</v>
      </c>
      <c r="D6" s="367"/>
      <c r="E6" s="367"/>
      <c r="F6" s="367"/>
      <c r="G6" s="367"/>
      <c r="H6" s="367"/>
      <c r="I6" s="367"/>
      <c r="J6" s="367"/>
      <c r="K6" s="370" t="s">
        <v>13</v>
      </c>
      <c r="L6" s="370"/>
      <c r="M6" s="370"/>
      <c r="N6" s="370"/>
      <c r="O6" s="370"/>
      <c r="P6" s="370"/>
      <c r="Q6" s="370"/>
      <c r="R6" s="370"/>
      <c r="S6" s="370"/>
      <c r="T6" s="370"/>
      <c r="U6" s="370"/>
      <c r="V6" s="370"/>
      <c r="W6" s="370"/>
      <c r="X6" s="370"/>
      <c r="Y6" s="370"/>
      <c r="Z6" s="370"/>
      <c r="AA6" s="370"/>
      <c r="AB6" s="370"/>
      <c r="AC6" s="370"/>
      <c r="AD6" s="370"/>
      <c r="AE6" s="367" t="s">
        <v>14</v>
      </c>
      <c r="AF6" s="367"/>
      <c r="AG6" s="367"/>
      <c r="AH6" s="70" t="s">
        <v>15</v>
      </c>
      <c r="AI6" s="368" t="s">
        <v>16</v>
      </c>
      <c r="AJ6" s="368"/>
      <c r="AK6" s="368"/>
      <c r="AL6" s="368"/>
      <c r="AM6" s="368"/>
      <c r="AN6" s="368"/>
      <c r="AO6" s="368"/>
      <c r="AP6" s="369"/>
      <c r="AQ6" s="53"/>
      <c r="AR6" s="53"/>
      <c r="AS6" s="328" t="s">
        <v>14</v>
      </c>
      <c r="AT6" s="328"/>
      <c r="AU6" s="328"/>
      <c r="AV6" s="328"/>
      <c r="AW6" s="328"/>
      <c r="AX6" s="328"/>
      <c r="AY6" s="328"/>
      <c r="AZ6" s="328"/>
      <c r="BA6" s="328"/>
      <c r="BB6" s="63"/>
      <c r="BC6" s="328" t="s">
        <v>68</v>
      </c>
      <c r="BD6" s="328"/>
      <c r="BE6" s="53"/>
      <c r="BF6" s="53"/>
      <c r="BG6" s="367" t="s">
        <v>12</v>
      </c>
      <c r="BH6" s="367"/>
      <c r="BI6" s="367"/>
      <c r="BJ6" s="367"/>
      <c r="BK6" s="367"/>
      <c r="BL6" s="367"/>
      <c r="BM6" s="367"/>
      <c r="BN6" s="367"/>
      <c r="BO6" s="370" t="s">
        <v>13</v>
      </c>
      <c r="BP6" s="370"/>
      <c r="BQ6" s="370"/>
      <c r="BR6" s="370"/>
      <c r="BS6" s="370"/>
      <c r="BT6" s="370"/>
      <c r="BU6" s="370"/>
      <c r="BV6" s="370"/>
      <c r="BW6" s="370"/>
      <c r="BX6" s="370"/>
      <c r="BY6" s="370"/>
      <c r="BZ6" s="370"/>
      <c r="CA6" s="370"/>
      <c r="CB6" s="370"/>
      <c r="CC6" s="370"/>
      <c r="CD6" s="370"/>
      <c r="CE6" s="370"/>
      <c r="CF6" s="370"/>
      <c r="CG6" s="370"/>
      <c r="CH6" s="370"/>
      <c r="CI6" s="367" t="s">
        <v>14</v>
      </c>
      <c r="CJ6" s="367"/>
      <c r="CK6" s="367"/>
      <c r="CL6" s="70" t="s">
        <v>15</v>
      </c>
      <c r="CM6" s="368" t="s">
        <v>16</v>
      </c>
      <c r="CN6" s="368"/>
      <c r="CO6" s="368"/>
      <c r="CP6" s="368"/>
      <c r="CQ6" s="368"/>
      <c r="CR6" s="368"/>
      <c r="CS6" s="368"/>
      <c r="CT6" s="369"/>
      <c r="CU6" s="61"/>
      <c r="CV6" s="61"/>
      <c r="CW6" s="61"/>
      <c r="CX6" s="61"/>
    </row>
    <row r="7" spans="3:102" ht="12" customHeight="1" x14ac:dyDescent="0.2">
      <c r="C7" s="354"/>
      <c r="D7" s="354"/>
      <c r="E7" s="354"/>
      <c r="F7" s="354"/>
      <c r="G7" s="354"/>
      <c r="H7" s="354"/>
      <c r="I7" s="354"/>
      <c r="J7" s="354"/>
      <c r="K7" s="357"/>
      <c r="L7" s="357"/>
      <c r="M7" s="357"/>
      <c r="N7" s="357"/>
      <c r="O7" s="357"/>
      <c r="P7" s="357"/>
      <c r="Q7" s="357"/>
      <c r="R7" s="357"/>
      <c r="S7" s="357"/>
      <c r="T7" s="357"/>
      <c r="U7" s="357"/>
      <c r="V7" s="357"/>
      <c r="W7" s="357"/>
      <c r="X7" s="357"/>
      <c r="Y7" s="357"/>
      <c r="Z7" s="357"/>
      <c r="AA7" s="357"/>
      <c r="AB7" s="357"/>
      <c r="AC7" s="357"/>
      <c r="AD7" s="357"/>
      <c r="AE7" s="355"/>
      <c r="AF7" s="355"/>
      <c r="AG7" s="355"/>
      <c r="AH7" s="58" t="str">
        <f>IFERROR(VLOOKUP(AE7,DADES!$D$4:$E$30,2,FALSE),"")</f>
        <v/>
      </c>
      <c r="AI7" s="356"/>
      <c r="AJ7" s="356"/>
      <c r="AK7" s="356"/>
      <c r="AL7" s="356"/>
      <c r="AM7" s="356"/>
      <c r="AN7" s="356"/>
      <c r="AO7" s="356"/>
      <c r="AP7" s="356"/>
      <c r="AQ7" s="72"/>
      <c r="AR7" s="72"/>
      <c r="AS7" s="352" t="s">
        <v>17</v>
      </c>
      <c r="AT7" s="352"/>
      <c r="AU7" s="352"/>
      <c r="AV7" s="352"/>
      <c r="AW7" s="352"/>
      <c r="AX7" s="352"/>
      <c r="AY7" s="352"/>
      <c r="AZ7" s="333" t="s">
        <v>18</v>
      </c>
      <c r="BA7" s="333"/>
      <c r="BB7" s="333"/>
      <c r="BC7" s="333">
        <v>4</v>
      </c>
      <c r="BD7" s="333"/>
      <c r="BE7" s="72"/>
      <c r="BF7" s="72"/>
      <c r="BG7" s="354"/>
      <c r="BH7" s="354"/>
      <c r="BI7" s="354"/>
      <c r="BJ7" s="354"/>
      <c r="BK7" s="354"/>
      <c r="BL7" s="354"/>
      <c r="BM7" s="354"/>
      <c r="BN7" s="354"/>
      <c r="BO7" s="357"/>
      <c r="BP7" s="357"/>
      <c r="BQ7" s="357"/>
      <c r="BR7" s="357"/>
      <c r="BS7" s="357"/>
      <c r="BT7" s="357"/>
      <c r="BU7" s="357"/>
      <c r="BV7" s="357"/>
      <c r="BW7" s="357"/>
      <c r="BX7" s="357"/>
      <c r="BY7" s="357"/>
      <c r="BZ7" s="357"/>
      <c r="CA7" s="357"/>
      <c r="CB7" s="357"/>
      <c r="CC7" s="357"/>
      <c r="CD7" s="357"/>
      <c r="CE7" s="357"/>
      <c r="CF7" s="357"/>
      <c r="CG7" s="357"/>
      <c r="CH7" s="357"/>
      <c r="CI7" s="355"/>
      <c r="CJ7" s="355"/>
      <c r="CK7" s="355"/>
      <c r="CL7" s="58" t="str">
        <f>IFERROR(VLOOKUP(CI7,DADES!$D$4:$E$30,2,FALSE),"")</f>
        <v/>
      </c>
      <c r="CM7" s="356"/>
      <c r="CN7" s="356"/>
      <c r="CO7" s="356"/>
      <c r="CP7" s="356"/>
      <c r="CQ7" s="356"/>
      <c r="CR7" s="356"/>
      <c r="CS7" s="356"/>
      <c r="CT7" s="356"/>
      <c r="CU7" s="61"/>
      <c r="CV7" s="61"/>
      <c r="CW7" s="61"/>
      <c r="CX7" s="61"/>
    </row>
    <row r="8" spans="3:102" ht="12" customHeight="1" x14ac:dyDescent="0.2">
      <c r="C8" s="325"/>
      <c r="D8" s="325"/>
      <c r="E8" s="325"/>
      <c r="F8" s="325"/>
      <c r="G8" s="325"/>
      <c r="H8" s="325"/>
      <c r="I8" s="325"/>
      <c r="J8" s="325"/>
      <c r="K8" s="326"/>
      <c r="L8" s="326"/>
      <c r="M8" s="326"/>
      <c r="N8" s="326"/>
      <c r="O8" s="326"/>
      <c r="P8" s="326"/>
      <c r="Q8" s="326"/>
      <c r="R8" s="326"/>
      <c r="S8" s="326"/>
      <c r="T8" s="326"/>
      <c r="U8" s="326"/>
      <c r="V8" s="326"/>
      <c r="W8" s="326"/>
      <c r="X8" s="326"/>
      <c r="Y8" s="326"/>
      <c r="Z8" s="326"/>
      <c r="AA8" s="326"/>
      <c r="AB8" s="326"/>
      <c r="AC8" s="326"/>
      <c r="AD8" s="326"/>
      <c r="AE8" s="323"/>
      <c r="AF8" s="323"/>
      <c r="AG8" s="323"/>
      <c r="AH8" s="59" t="str">
        <f>IFERROR(VLOOKUP(AE8,DADES!$D$4:$E$30,2,FALSE),"")</f>
        <v/>
      </c>
      <c r="AI8" s="324"/>
      <c r="AJ8" s="324"/>
      <c r="AK8" s="324"/>
      <c r="AL8" s="324"/>
      <c r="AM8" s="324"/>
      <c r="AN8" s="324"/>
      <c r="AO8" s="324"/>
      <c r="AP8" s="324"/>
      <c r="AQ8" s="72"/>
      <c r="AR8" s="72"/>
      <c r="AS8" s="352" t="s">
        <v>90</v>
      </c>
      <c r="AT8" s="352"/>
      <c r="AU8" s="352"/>
      <c r="AV8" s="352"/>
      <c r="AW8" s="352"/>
      <c r="AX8" s="352"/>
      <c r="AY8" s="352"/>
      <c r="AZ8" s="333" t="s">
        <v>71</v>
      </c>
      <c r="BA8" s="333"/>
      <c r="BB8" s="333"/>
      <c r="BC8" s="333">
        <v>38</v>
      </c>
      <c r="BD8" s="333"/>
      <c r="BE8" s="72"/>
      <c r="BF8" s="72"/>
      <c r="BG8" s="325"/>
      <c r="BH8" s="325"/>
      <c r="BI8" s="325"/>
      <c r="BJ8" s="325"/>
      <c r="BK8" s="325"/>
      <c r="BL8" s="325"/>
      <c r="BM8" s="325"/>
      <c r="BN8" s="325"/>
      <c r="BO8" s="326"/>
      <c r="BP8" s="326"/>
      <c r="BQ8" s="326"/>
      <c r="BR8" s="326"/>
      <c r="BS8" s="326"/>
      <c r="BT8" s="326"/>
      <c r="BU8" s="326"/>
      <c r="BV8" s="326"/>
      <c r="BW8" s="326"/>
      <c r="BX8" s="326"/>
      <c r="BY8" s="326"/>
      <c r="BZ8" s="326"/>
      <c r="CA8" s="326"/>
      <c r="CB8" s="326"/>
      <c r="CC8" s="326"/>
      <c r="CD8" s="326"/>
      <c r="CE8" s="326"/>
      <c r="CF8" s="326"/>
      <c r="CG8" s="326"/>
      <c r="CH8" s="326"/>
      <c r="CI8" s="323"/>
      <c r="CJ8" s="323"/>
      <c r="CK8" s="323"/>
      <c r="CL8" s="59" t="str">
        <f>IFERROR(VLOOKUP(CI8,DADES!$D$4:$E$30,2,FALSE),"")</f>
        <v/>
      </c>
      <c r="CM8" s="324"/>
      <c r="CN8" s="324"/>
      <c r="CO8" s="324"/>
      <c r="CP8" s="324"/>
      <c r="CQ8" s="324"/>
      <c r="CR8" s="324"/>
      <c r="CS8" s="324"/>
      <c r="CT8" s="324"/>
      <c r="CU8" s="61"/>
      <c r="CV8" s="61"/>
      <c r="CW8" s="61"/>
      <c r="CX8" s="61"/>
    </row>
    <row r="9" spans="3:102" ht="12" customHeight="1" x14ac:dyDescent="0.2">
      <c r="C9" s="325"/>
      <c r="D9" s="325"/>
      <c r="E9" s="325"/>
      <c r="F9" s="325"/>
      <c r="G9" s="325"/>
      <c r="H9" s="325"/>
      <c r="I9" s="325"/>
      <c r="J9" s="325"/>
      <c r="K9" s="326"/>
      <c r="L9" s="326"/>
      <c r="M9" s="326"/>
      <c r="N9" s="326"/>
      <c r="O9" s="326"/>
      <c r="P9" s="326"/>
      <c r="Q9" s="326"/>
      <c r="R9" s="326"/>
      <c r="S9" s="326"/>
      <c r="T9" s="326"/>
      <c r="U9" s="326"/>
      <c r="V9" s="326"/>
      <c r="W9" s="326"/>
      <c r="X9" s="326"/>
      <c r="Y9" s="326"/>
      <c r="Z9" s="326"/>
      <c r="AA9" s="326"/>
      <c r="AB9" s="326"/>
      <c r="AC9" s="326"/>
      <c r="AD9" s="326"/>
      <c r="AE9" s="323"/>
      <c r="AF9" s="323"/>
      <c r="AG9" s="323"/>
      <c r="AH9" s="59" t="str">
        <f>IFERROR(VLOOKUP(AE9,DADES!$D$4:$E$30,2,FALSE),"")</f>
        <v/>
      </c>
      <c r="AI9" s="324"/>
      <c r="AJ9" s="324"/>
      <c r="AK9" s="324"/>
      <c r="AL9" s="324"/>
      <c r="AM9" s="324"/>
      <c r="AN9" s="324"/>
      <c r="AO9" s="324"/>
      <c r="AP9" s="324"/>
      <c r="AQ9" s="72"/>
      <c r="AR9" s="72"/>
      <c r="AS9" s="352" t="s">
        <v>80</v>
      </c>
      <c r="AT9" s="352"/>
      <c r="AU9" s="352"/>
      <c r="AV9" s="352"/>
      <c r="AW9" s="352"/>
      <c r="AX9" s="352"/>
      <c r="AY9" s="352"/>
      <c r="AZ9" s="333" t="s">
        <v>73</v>
      </c>
      <c r="BA9" s="333"/>
      <c r="BB9" s="333"/>
      <c r="BC9" s="333">
        <v>17</v>
      </c>
      <c r="BD9" s="333"/>
      <c r="BE9" s="72"/>
      <c r="BF9" s="72"/>
      <c r="BG9" s="325"/>
      <c r="BH9" s="325"/>
      <c r="BI9" s="325"/>
      <c r="BJ9" s="325"/>
      <c r="BK9" s="325"/>
      <c r="BL9" s="325"/>
      <c r="BM9" s="325"/>
      <c r="BN9" s="325"/>
      <c r="BO9" s="326"/>
      <c r="BP9" s="326"/>
      <c r="BQ9" s="326"/>
      <c r="BR9" s="326"/>
      <c r="BS9" s="326"/>
      <c r="BT9" s="326"/>
      <c r="BU9" s="326"/>
      <c r="BV9" s="326"/>
      <c r="BW9" s="326"/>
      <c r="BX9" s="326"/>
      <c r="BY9" s="326"/>
      <c r="BZ9" s="326"/>
      <c r="CA9" s="326"/>
      <c r="CB9" s="326"/>
      <c r="CC9" s="326"/>
      <c r="CD9" s="326"/>
      <c r="CE9" s="326"/>
      <c r="CF9" s="326"/>
      <c r="CG9" s="326"/>
      <c r="CH9" s="326"/>
      <c r="CI9" s="323"/>
      <c r="CJ9" s="323"/>
      <c r="CK9" s="323"/>
      <c r="CL9" s="59" t="str">
        <f>IFERROR(VLOOKUP(CI9,DADES!$D$4:$E$30,2,FALSE),"")</f>
        <v/>
      </c>
      <c r="CM9" s="324"/>
      <c r="CN9" s="324"/>
      <c r="CO9" s="324"/>
      <c r="CP9" s="324"/>
      <c r="CQ9" s="324"/>
      <c r="CR9" s="324"/>
      <c r="CS9" s="324"/>
      <c r="CT9" s="324"/>
      <c r="CU9" s="61"/>
      <c r="CV9" s="61"/>
      <c r="CW9" s="61"/>
      <c r="CX9" s="61"/>
    </row>
    <row r="10" spans="3:102" ht="12" customHeight="1" x14ac:dyDescent="0.2">
      <c r="C10" s="325"/>
      <c r="D10" s="325"/>
      <c r="E10" s="325"/>
      <c r="F10" s="325"/>
      <c r="G10" s="325"/>
      <c r="H10" s="325"/>
      <c r="I10" s="325"/>
      <c r="J10" s="325"/>
      <c r="K10" s="326"/>
      <c r="L10" s="326"/>
      <c r="M10" s="326"/>
      <c r="N10" s="326"/>
      <c r="O10" s="326"/>
      <c r="P10" s="326"/>
      <c r="Q10" s="326"/>
      <c r="R10" s="326"/>
      <c r="S10" s="326"/>
      <c r="T10" s="326"/>
      <c r="U10" s="326"/>
      <c r="V10" s="326"/>
      <c r="W10" s="326"/>
      <c r="X10" s="326"/>
      <c r="Y10" s="326"/>
      <c r="Z10" s="326"/>
      <c r="AA10" s="326"/>
      <c r="AB10" s="326"/>
      <c r="AC10" s="326"/>
      <c r="AD10" s="326"/>
      <c r="AE10" s="323"/>
      <c r="AF10" s="323"/>
      <c r="AG10" s="323"/>
      <c r="AH10" s="59" t="str">
        <f>IFERROR(VLOOKUP(AE10,DADES!$D$4:$E$30,2,FALSE),"")</f>
        <v/>
      </c>
      <c r="AI10" s="324"/>
      <c r="AJ10" s="324"/>
      <c r="AK10" s="324"/>
      <c r="AL10" s="324"/>
      <c r="AM10" s="324"/>
      <c r="AN10" s="324"/>
      <c r="AO10" s="324"/>
      <c r="AP10" s="324"/>
      <c r="AQ10" s="72"/>
      <c r="AR10" s="72"/>
      <c r="AS10" s="352" t="s">
        <v>19</v>
      </c>
      <c r="AT10" s="352"/>
      <c r="AU10" s="352"/>
      <c r="AV10" s="352"/>
      <c r="AW10" s="352"/>
      <c r="AX10" s="352"/>
      <c r="AY10" s="352"/>
      <c r="AZ10" s="333" t="s">
        <v>20</v>
      </c>
      <c r="BA10" s="333"/>
      <c r="BB10" s="333"/>
      <c r="BC10" s="333">
        <v>68</v>
      </c>
      <c r="BD10" s="333"/>
      <c r="BE10" s="72"/>
      <c r="BF10" s="72"/>
      <c r="BG10" s="325"/>
      <c r="BH10" s="325"/>
      <c r="BI10" s="325"/>
      <c r="BJ10" s="325"/>
      <c r="BK10" s="325"/>
      <c r="BL10" s="325"/>
      <c r="BM10" s="325"/>
      <c r="BN10" s="325"/>
      <c r="BO10" s="326"/>
      <c r="BP10" s="326"/>
      <c r="BQ10" s="326"/>
      <c r="BR10" s="326"/>
      <c r="BS10" s="326"/>
      <c r="BT10" s="326"/>
      <c r="BU10" s="326"/>
      <c r="BV10" s="326"/>
      <c r="BW10" s="326"/>
      <c r="BX10" s="326"/>
      <c r="BY10" s="326"/>
      <c r="BZ10" s="326"/>
      <c r="CA10" s="326"/>
      <c r="CB10" s="326"/>
      <c r="CC10" s="326"/>
      <c r="CD10" s="326"/>
      <c r="CE10" s="326"/>
      <c r="CF10" s="326"/>
      <c r="CG10" s="326"/>
      <c r="CH10" s="326"/>
      <c r="CI10" s="323"/>
      <c r="CJ10" s="323"/>
      <c r="CK10" s="323"/>
      <c r="CL10" s="59" t="str">
        <f>IFERROR(VLOOKUP(CI10,DADES!$D$4:$E$30,2,FALSE),"")</f>
        <v/>
      </c>
      <c r="CM10" s="324"/>
      <c r="CN10" s="324"/>
      <c r="CO10" s="324"/>
      <c r="CP10" s="324"/>
      <c r="CQ10" s="324"/>
      <c r="CR10" s="324"/>
      <c r="CS10" s="324"/>
      <c r="CT10" s="324"/>
      <c r="CU10" s="61"/>
      <c r="CV10" s="61"/>
      <c r="CW10" s="61"/>
      <c r="CX10" s="61"/>
    </row>
    <row r="11" spans="3:102" ht="12" customHeight="1" x14ac:dyDescent="0.2">
      <c r="C11" s="325"/>
      <c r="D11" s="325"/>
      <c r="E11" s="325"/>
      <c r="F11" s="325"/>
      <c r="G11" s="325"/>
      <c r="H11" s="325"/>
      <c r="I11" s="325"/>
      <c r="J11" s="325"/>
      <c r="K11" s="326"/>
      <c r="L11" s="326"/>
      <c r="M11" s="326"/>
      <c r="N11" s="326"/>
      <c r="O11" s="326"/>
      <c r="P11" s="326"/>
      <c r="Q11" s="326"/>
      <c r="R11" s="326"/>
      <c r="S11" s="326"/>
      <c r="T11" s="326"/>
      <c r="U11" s="326"/>
      <c r="V11" s="326"/>
      <c r="W11" s="326"/>
      <c r="X11" s="326"/>
      <c r="Y11" s="326"/>
      <c r="Z11" s="326"/>
      <c r="AA11" s="326"/>
      <c r="AB11" s="326"/>
      <c r="AC11" s="326"/>
      <c r="AD11" s="326"/>
      <c r="AE11" s="323"/>
      <c r="AF11" s="323"/>
      <c r="AG11" s="323"/>
      <c r="AH11" s="59" t="str">
        <f>IFERROR(VLOOKUP(AE11,DADES!$D$4:$E$30,2,FALSE),"")</f>
        <v/>
      </c>
      <c r="AI11" s="324"/>
      <c r="AJ11" s="324"/>
      <c r="AK11" s="324"/>
      <c r="AL11" s="324"/>
      <c r="AM11" s="324"/>
      <c r="AN11" s="324"/>
      <c r="AO11" s="324"/>
      <c r="AP11" s="324"/>
      <c r="AQ11" s="72"/>
      <c r="AR11" s="72"/>
      <c r="AS11" s="352" t="s">
        <v>23</v>
      </c>
      <c r="AT11" s="352"/>
      <c r="AU11" s="352"/>
      <c r="AV11" s="352"/>
      <c r="AW11" s="352"/>
      <c r="AX11" s="352"/>
      <c r="AY11" s="352"/>
      <c r="AZ11" s="333" t="s">
        <v>24</v>
      </c>
      <c r="BA11" s="333"/>
      <c r="BB11" s="333"/>
      <c r="BC11" s="333">
        <v>92</v>
      </c>
      <c r="BD11" s="333"/>
      <c r="BE11" s="72"/>
      <c r="BF11" s="72"/>
      <c r="BG11" s="325"/>
      <c r="BH11" s="325"/>
      <c r="BI11" s="325"/>
      <c r="BJ11" s="325"/>
      <c r="BK11" s="325"/>
      <c r="BL11" s="325"/>
      <c r="BM11" s="325"/>
      <c r="BN11" s="325"/>
      <c r="BO11" s="326"/>
      <c r="BP11" s="326"/>
      <c r="BQ11" s="326"/>
      <c r="BR11" s="326"/>
      <c r="BS11" s="326"/>
      <c r="BT11" s="326"/>
      <c r="BU11" s="326"/>
      <c r="BV11" s="326"/>
      <c r="BW11" s="326"/>
      <c r="BX11" s="326"/>
      <c r="BY11" s="326"/>
      <c r="BZ11" s="326"/>
      <c r="CA11" s="326"/>
      <c r="CB11" s="326"/>
      <c r="CC11" s="326"/>
      <c r="CD11" s="326"/>
      <c r="CE11" s="326"/>
      <c r="CF11" s="326"/>
      <c r="CG11" s="326"/>
      <c r="CH11" s="326"/>
      <c r="CI11" s="323"/>
      <c r="CJ11" s="323"/>
      <c r="CK11" s="323"/>
      <c r="CL11" s="59" t="str">
        <f>IFERROR(VLOOKUP(CI11,DADES!$D$4:$E$30,2,FALSE),"")</f>
        <v/>
      </c>
      <c r="CM11" s="324"/>
      <c r="CN11" s="324"/>
      <c r="CO11" s="324"/>
      <c r="CP11" s="324"/>
      <c r="CQ11" s="324"/>
      <c r="CR11" s="324"/>
      <c r="CS11" s="324"/>
      <c r="CT11" s="324"/>
      <c r="CU11" s="61"/>
      <c r="CV11" s="61"/>
      <c r="CW11" s="61"/>
      <c r="CX11" s="61"/>
    </row>
    <row r="12" spans="3:102" ht="12" customHeight="1" x14ac:dyDescent="0.2">
      <c r="C12" s="325"/>
      <c r="D12" s="325"/>
      <c r="E12" s="325"/>
      <c r="F12" s="325"/>
      <c r="G12" s="325"/>
      <c r="H12" s="325"/>
      <c r="I12" s="325"/>
      <c r="J12" s="325"/>
      <c r="K12" s="326"/>
      <c r="L12" s="326"/>
      <c r="M12" s="326"/>
      <c r="N12" s="326"/>
      <c r="O12" s="326"/>
      <c r="P12" s="326"/>
      <c r="Q12" s="326"/>
      <c r="R12" s="326"/>
      <c r="S12" s="326"/>
      <c r="T12" s="326"/>
      <c r="U12" s="326"/>
      <c r="V12" s="326"/>
      <c r="W12" s="326"/>
      <c r="X12" s="326"/>
      <c r="Y12" s="326"/>
      <c r="Z12" s="326"/>
      <c r="AA12" s="326"/>
      <c r="AB12" s="326"/>
      <c r="AC12" s="326"/>
      <c r="AD12" s="326"/>
      <c r="AE12" s="323"/>
      <c r="AF12" s="323"/>
      <c r="AG12" s="323"/>
      <c r="AH12" s="59" t="str">
        <f>IFERROR(VLOOKUP(AE12,DADES!$D$4:$E$30,2,FALSE),"")</f>
        <v/>
      </c>
      <c r="AI12" s="324"/>
      <c r="AJ12" s="324"/>
      <c r="AK12" s="324"/>
      <c r="AL12" s="324"/>
      <c r="AM12" s="324"/>
      <c r="AN12" s="324"/>
      <c r="AO12" s="324"/>
      <c r="AP12" s="324"/>
      <c r="AQ12" s="72"/>
      <c r="AR12" s="72"/>
      <c r="AS12" s="352" t="s">
        <v>25</v>
      </c>
      <c r="AT12" s="352"/>
      <c r="AU12" s="352"/>
      <c r="AV12" s="352"/>
      <c r="AW12" s="352"/>
      <c r="AX12" s="352"/>
      <c r="AY12" s="352"/>
      <c r="AZ12" s="333" t="s">
        <v>26</v>
      </c>
      <c r="BA12" s="333"/>
      <c r="BB12" s="333"/>
      <c r="BC12" s="333">
        <v>8</v>
      </c>
      <c r="BD12" s="333"/>
      <c r="BE12" s="72"/>
      <c r="BF12" s="72"/>
      <c r="BG12" s="325"/>
      <c r="BH12" s="325"/>
      <c r="BI12" s="325"/>
      <c r="BJ12" s="325"/>
      <c r="BK12" s="325"/>
      <c r="BL12" s="325"/>
      <c r="BM12" s="325"/>
      <c r="BN12" s="325"/>
      <c r="BO12" s="326"/>
      <c r="BP12" s="326"/>
      <c r="BQ12" s="326"/>
      <c r="BR12" s="326"/>
      <c r="BS12" s="326"/>
      <c r="BT12" s="326"/>
      <c r="BU12" s="326"/>
      <c r="BV12" s="326"/>
      <c r="BW12" s="326"/>
      <c r="BX12" s="326"/>
      <c r="BY12" s="326"/>
      <c r="BZ12" s="326"/>
      <c r="CA12" s="326"/>
      <c r="CB12" s="326"/>
      <c r="CC12" s="326"/>
      <c r="CD12" s="326"/>
      <c r="CE12" s="326"/>
      <c r="CF12" s="326"/>
      <c r="CG12" s="326"/>
      <c r="CH12" s="326"/>
      <c r="CI12" s="323"/>
      <c r="CJ12" s="323"/>
      <c r="CK12" s="323"/>
      <c r="CL12" s="59" t="str">
        <f>IFERROR(VLOOKUP(CI12,DADES!$D$4:$E$30,2,FALSE),"")</f>
        <v/>
      </c>
      <c r="CM12" s="324"/>
      <c r="CN12" s="324"/>
      <c r="CO12" s="324"/>
      <c r="CP12" s="324"/>
      <c r="CQ12" s="324"/>
      <c r="CR12" s="324"/>
      <c r="CS12" s="324"/>
      <c r="CT12" s="324"/>
      <c r="CU12" s="61"/>
      <c r="CV12" s="61"/>
      <c r="CW12" s="61"/>
      <c r="CX12" s="61"/>
    </row>
    <row r="13" spans="3:102" ht="12" customHeight="1" x14ac:dyDescent="0.2">
      <c r="C13" s="325"/>
      <c r="D13" s="325"/>
      <c r="E13" s="325"/>
      <c r="F13" s="325"/>
      <c r="G13" s="325"/>
      <c r="H13" s="325"/>
      <c r="I13" s="325"/>
      <c r="J13" s="325"/>
      <c r="K13" s="326"/>
      <c r="L13" s="326"/>
      <c r="M13" s="326"/>
      <c r="N13" s="326"/>
      <c r="O13" s="326"/>
      <c r="P13" s="326"/>
      <c r="Q13" s="326"/>
      <c r="R13" s="326"/>
      <c r="S13" s="326"/>
      <c r="T13" s="326"/>
      <c r="U13" s="326"/>
      <c r="V13" s="326"/>
      <c r="W13" s="326"/>
      <c r="X13" s="326"/>
      <c r="Y13" s="326"/>
      <c r="Z13" s="326"/>
      <c r="AA13" s="326"/>
      <c r="AB13" s="326"/>
      <c r="AC13" s="326"/>
      <c r="AD13" s="326"/>
      <c r="AE13" s="323"/>
      <c r="AF13" s="323"/>
      <c r="AG13" s="323"/>
      <c r="AH13" s="59" t="str">
        <f>IFERROR(VLOOKUP(AE13,DADES!$D$4:$E$30,2,FALSE),"")</f>
        <v/>
      </c>
      <c r="AI13" s="324"/>
      <c r="AJ13" s="324"/>
      <c r="AK13" s="324"/>
      <c r="AL13" s="324"/>
      <c r="AM13" s="324"/>
      <c r="AN13" s="324"/>
      <c r="AO13" s="324"/>
      <c r="AP13" s="324"/>
      <c r="AQ13" s="72"/>
      <c r="AR13" s="72"/>
      <c r="AS13" s="352" t="s">
        <v>29</v>
      </c>
      <c r="AT13" s="352"/>
      <c r="AU13" s="352"/>
      <c r="AV13" s="352"/>
      <c r="AW13" s="352"/>
      <c r="AX13" s="352"/>
      <c r="AY13" s="352"/>
      <c r="AZ13" s="333" t="s">
        <v>30</v>
      </c>
      <c r="BA13" s="333"/>
      <c r="BB13" s="333"/>
      <c r="BC13" s="333">
        <v>63</v>
      </c>
      <c r="BD13" s="333"/>
      <c r="BE13" s="72"/>
      <c r="BF13" s="72"/>
      <c r="BG13" s="325"/>
      <c r="BH13" s="325"/>
      <c r="BI13" s="325"/>
      <c r="BJ13" s="325"/>
      <c r="BK13" s="325"/>
      <c r="BL13" s="325"/>
      <c r="BM13" s="325"/>
      <c r="BN13" s="325"/>
      <c r="BO13" s="326"/>
      <c r="BP13" s="326"/>
      <c r="BQ13" s="326"/>
      <c r="BR13" s="326"/>
      <c r="BS13" s="326"/>
      <c r="BT13" s="326"/>
      <c r="BU13" s="326"/>
      <c r="BV13" s="326"/>
      <c r="BW13" s="326"/>
      <c r="BX13" s="326"/>
      <c r="BY13" s="326"/>
      <c r="BZ13" s="326"/>
      <c r="CA13" s="326"/>
      <c r="CB13" s="326"/>
      <c r="CC13" s="326"/>
      <c r="CD13" s="326"/>
      <c r="CE13" s="326"/>
      <c r="CF13" s="326"/>
      <c r="CG13" s="326"/>
      <c r="CH13" s="326"/>
      <c r="CI13" s="323"/>
      <c r="CJ13" s="323"/>
      <c r="CK13" s="323"/>
      <c r="CL13" s="59" t="str">
        <f>IFERROR(VLOOKUP(CI13,DADES!$D$4:$E$30,2,FALSE),"")</f>
        <v/>
      </c>
      <c r="CM13" s="324"/>
      <c r="CN13" s="324"/>
      <c r="CO13" s="324"/>
      <c r="CP13" s="324"/>
      <c r="CQ13" s="324"/>
      <c r="CR13" s="324"/>
      <c r="CS13" s="324"/>
      <c r="CT13" s="324"/>
      <c r="CU13" s="61"/>
      <c r="CV13" s="61"/>
      <c r="CW13" s="61"/>
      <c r="CX13" s="61"/>
    </row>
    <row r="14" spans="3:102" ht="12" customHeight="1" x14ac:dyDescent="0.2">
      <c r="C14" s="325"/>
      <c r="D14" s="325"/>
      <c r="E14" s="325"/>
      <c r="F14" s="325"/>
      <c r="G14" s="325"/>
      <c r="H14" s="325"/>
      <c r="I14" s="325"/>
      <c r="J14" s="325"/>
      <c r="K14" s="326"/>
      <c r="L14" s="326"/>
      <c r="M14" s="326"/>
      <c r="N14" s="326"/>
      <c r="O14" s="326"/>
      <c r="P14" s="326"/>
      <c r="Q14" s="326"/>
      <c r="R14" s="326"/>
      <c r="S14" s="326"/>
      <c r="T14" s="326"/>
      <c r="U14" s="326"/>
      <c r="V14" s="326"/>
      <c r="W14" s="326"/>
      <c r="X14" s="326"/>
      <c r="Y14" s="326"/>
      <c r="Z14" s="326"/>
      <c r="AA14" s="326"/>
      <c r="AB14" s="326"/>
      <c r="AC14" s="326"/>
      <c r="AD14" s="326"/>
      <c r="AE14" s="323"/>
      <c r="AF14" s="323"/>
      <c r="AG14" s="323"/>
      <c r="AH14" s="59" t="str">
        <f>IFERROR(VLOOKUP(AE14,DADES!$D$4:$E$30,2,FALSE),"")</f>
        <v/>
      </c>
      <c r="AI14" s="324"/>
      <c r="AJ14" s="324"/>
      <c r="AK14" s="324"/>
      <c r="AL14" s="324"/>
      <c r="AM14" s="324"/>
      <c r="AN14" s="324"/>
      <c r="AO14" s="324"/>
      <c r="AP14" s="324"/>
      <c r="AQ14" s="72"/>
      <c r="AR14" s="72"/>
      <c r="AS14" s="352" t="s">
        <v>27</v>
      </c>
      <c r="AT14" s="352"/>
      <c r="AU14" s="352"/>
      <c r="AV14" s="352"/>
      <c r="AW14" s="352"/>
      <c r="AX14" s="352"/>
      <c r="AY14" s="352"/>
      <c r="AZ14" s="333" t="s">
        <v>28</v>
      </c>
      <c r="BA14" s="333"/>
      <c r="BB14" s="333"/>
      <c r="BC14" s="333">
        <v>91</v>
      </c>
      <c r="BD14" s="333"/>
      <c r="BE14" s="72"/>
      <c r="BF14" s="72"/>
      <c r="BG14" s="325"/>
      <c r="BH14" s="325"/>
      <c r="BI14" s="325"/>
      <c r="BJ14" s="325"/>
      <c r="BK14" s="325"/>
      <c r="BL14" s="325"/>
      <c r="BM14" s="325"/>
      <c r="BN14" s="325"/>
      <c r="BO14" s="326"/>
      <c r="BP14" s="326"/>
      <c r="BQ14" s="326"/>
      <c r="BR14" s="326"/>
      <c r="BS14" s="326"/>
      <c r="BT14" s="326"/>
      <c r="BU14" s="326"/>
      <c r="BV14" s="326"/>
      <c r="BW14" s="326"/>
      <c r="BX14" s="326"/>
      <c r="BY14" s="326"/>
      <c r="BZ14" s="326"/>
      <c r="CA14" s="326"/>
      <c r="CB14" s="326"/>
      <c r="CC14" s="326"/>
      <c r="CD14" s="326"/>
      <c r="CE14" s="326"/>
      <c r="CF14" s="326"/>
      <c r="CG14" s="326"/>
      <c r="CH14" s="326"/>
      <c r="CI14" s="323"/>
      <c r="CJ14" s="323"/>
      <c r="CK14" s="323"/>
      <c r="CL14" s="59" t="str">
        <f>IFERROR(VLOOKUP(CI14,DADES!$D$4:$E$30,2,FALSE),"")</f>
        <v/>
      </c>
      <c r="CM14" s="324"/>
      <c r="CN14" s="324"/>
      <c r="CO14" s="324"/>
      <c r="CP14" s="324"/>
      <c r="CQ14" s="324"/>
      <c r="CR14" s="324"/>
      <c r="CS14" s="324"/>
      <c r="CT14" s="324"/>
      <c r="CU14" s="61"/>
      <c r="CV14" s="61"/>
      <c r="CW14" s="61"/>
      <c r="CX14" s="61"/>
    </row>
    <row r="15" spans="3:102" ht="12" customHeight="1" x14ac:dyDescent="0.2">
      <c r="C15" s="325"/>
      <c r="D15" s="325"/>
      <c r="E15" s="325"/>
      <c r="F15" s="325"/>
      <c r="G15" s="325"/>
      <c r="H15" s="325"/>
      <c r="I15" s="325"/>
      <c r="J15" s="325"/>
      <c r="K15" s="326"/>
      <c r="L15" s="326"/>
      <c r="M15" s="326"/>
      <c r="N15" s="326"/>
      <c r="O15" s="326"/>
      <c r="P15" s="326"/>
      <c r="Q15" s="326"/>
      <c r="R15" s="326"/>
      <c r="S15" s="326"/>
      <c r="T15" s="326"/>
      <c r="U15" s="326"/>
      <c r="V15" s="326"/>
      <c r="W15" s="326"/>
      <c r="X15" s="326"/>
      <c r="Y15" s="326"/>
      <c r="Z15" s="326"/>
      <c r="AA15" s="326"/>
      <c r="AB15" s="326"/>
      <c r="AC15" s="326"/>
      <c r="AD15" s="326"/>
      <c r="AE15" s="323"/>
      <c r="AF15" s="323"/>
      <c r="AG15" s="323"/>
      <c r="AH15" s="59" t="str">
        <f>IFERROR(VLOOKUP(AE15,DADES!$D$4:$E$30,2,FALSE),"")</f>
        <v/>
      </c>
      <c r="AI15" s="324"/>
      <c r="AJ15" s="324"/>
      <c r="AK15" s="324"/>
      <c r="AL15" s="324"/>
      <c r="AM15" s="324"/>
      <c r="AN15" s="324"/>
      <c r="AO15" s="324"/>
      <c r="AP15" s="324"/>
      <c r="AQ15" s="72"/>
      <c r="AR15" s="72"/>
      <c r="AS15" s="352" t="s">
        <v>31</v>
      </c>
      <c r="AT15" s="352"/>
      <c r="AU15" s="352"/>
      <c r="AV15" s="352"/>
      <c r="AW15" s="352"/>
      <c r="AX15" s="352"/>
      <c r="AY15" s="352"/>
      <c r="AZ15" s="333" t="s">
        <v>32</v>
      </c>
      <c r="BA15" s="333"/>
      <c r="BB15" s="333"/>
      <c r="BC15" s="333">
        <v>53</v>
      </c>
      <c r="BD15" s="333"/>
      <c r="BE15" s="72"/>
      <c r="BF15" s="72"/>
      <c r="BG15" s="325"/>
      <c r="BH15" s="325"/>
      <c r="BI15" s="325"/>
      <c r="BJ15" s="325"/>
      <c r="BK15" s="325"/>
      <c r="BL15" s="325"/>
      <c r="BM15" s="325"/>
      <c r="BN15" s="325"/>
      <c r="BO15" s="326"/>
      <c r="BP15" s="326"/>
      <c r="BQ15" s="326"/>
      <c r="BR15" s="326"/>
      <c r="BS15" s="326"/>
      <c r="BT15" s="326"/>
      <c r="BU15" s="326"/>
      <c r="BV15" s="326"/>
      <c r="BW15" s="326"/>
      <c r="BX15" s="326"/>
      <c r="BY15" s="326"/>
      <c r="BZ15" s="326"/>
      <c r="CA15" s="326"/>
      <c r="CB15" s="326"/>
      <c r="CC15" s="326"/>
      <c r="CD15" s="326"/>
      <c r="CE15" s="326"/>
      <c r="CF15" s="326"/>
      <c r="CG15" s="326"/>
      <c r="CH15" s="326"/>
      <c r="CI15" s="323"/>
      <c r="CJ15" s="323"/>
      <c r="CK15" s="323"/>
      <c r="CL15" s="59" t="str">
        <f>IFERROR(VLOOKUP(CI15,DADES!$D$4:$E$30,2,FALSE),"")</f>
        <v/>
      </c>
      <c r="CM15" s="324"/>
      <c r="CN15" s="324"/>
      <c r="CO15" s="324"/>
      <c r="CP15" s="324"/>
      <c r="CQ15" s="324"/>
      <c r="CR15" s="324"/>
      <c r="CS15" s="324"/>
      <c r="CT15" s="324"/>
      <c r="CU15" s="61"/>
      <c r="CV15" s="61"/>
      <c r="CW15" s="61"/>
      <c r="CX15" s="61"/>
    </row>
    <row r="16" spans="3:102" ht="12" customHeight="1" x14ac:dyDescent="0.2">
      <c r="C16" s="325"/>
      <c r="D16" s="325"/>
      <c r="E16" s="325"/>
      <c r="F16" s="325"/>
      <c r="G16" s="325"/>
      <c r="H16" s="325"/>
      <c r="I16" s="325"/>
      <c r="J16" s="325"/>
      <c r="K16" s="326"/>
      <c r="L16" s="326"/>
      <c r="M16" s="326"/>
      <c r="N16" s="326"/>
      <c r="O16" s="326"/>
      <c r="P16" s="326"/>
      <c r="Q16" s="326"/>
      <c r="R16" s="326"/>
      <c r="S16" s="326"/>
      <c r="T16" s="326"/>
      <c r="U16" s="326"/>
      <c r="V16" s="326"/>
      <c r="W16" s="326"/>
      <c r="X16" s="326"/>
      <c r="Y16" s="326"/>
      <c r="Z16" s="326"/>
      <c r="AA16" s="326"/>
      <c r="AB16" s="326"/>
      <c r="AC16" s="326"/>
      <c r="AD16" s="326"/>
      <c r="AE16" s="323"/>
      <c r="AF16" s="323"/>
      <c r="AG16" s="323"/>
      <c r="AH16" s="59" t="str">
        <f>IFERROR(VLOOKUP(AE16,DADES!$D$4:$E$30,2,FALSE),"")</f>
        <v/>
      </c>
      <c r="AI16" s="324"/>
      <c r="AJ16" s="324"/>
      <c r="AK16" s="324"/>
      <c r="AL16" s="324"/>
      <c r="AM16" s="324"/>
      <c r="AN16" s="324"/>
      <c r="AO16" s="324"/>
      <c r="AP16" s="324"/>
      <c r="AQ16" s="72"/>
      <c r="AR16" s="72"/>
      <c r="AS16" s="352" t="s">
        <v>81</v>
      </c>
      <c r="AT16" s="352"/>
      <c r="AU16" s="352"/>
      <c r="AV16" s="352"/>
      <c r="AW16" s="352"/>
      <c r="AX16" s="352"/>
      <c r="AY16" s="352"/>
      <c r="AZ16" s="333" t="s">
        <v>78</v>
      </c>
      <c r="BA16" s="333"/>
      <c r="BB16" s="333"/>
      <c r="BC16" s="333">
        <v>32</v>
      </c>
      <c r="BD16" s="333"/>
      <c r="BE16" s="72"/>
      <c r="BF16" s="72"/>
      <c r="BG16" s="325"/>
      <c r="BH16" s="325"/>
      <c r="BI16" s="325"/>
      <c r="BJ16" s="325"/>
      <c r="BK16" s="325"/>
      <c r="BL16" s="325"/>
      <c r="BM16" s="325"/>
      <c r="BN16" s="325"/>
      <c r="BO16" s="326"/>
      <c r="BP16" s="326"/>
      <c r="BQ16" s="326"/>
      <c r="BR16" s="326"/>
      <c r="BS16" s="326"/>
      <c r="BT16" s="326"/>
      <c r="BU16" s="326"/>
      <c r="BV16" s="326"/>
      <c r="BW16" s="326"/>
      <c r="BX16" s="326"/>
      <c r="BY16" s="326"/>
      <c r="BZ16" s="326"/>
      <c r="CA16" s="326"/>
      <c r="CB16" s="326"/>
      <c r="CC16" s="326"/>
      <c r="CD16" s="326"/>
      <c r="CE16" s="326"/>
      <c r="CF16" s="326"/>
      <c r="CG16" s="326"/>
      <c r="CH16" s="326"/>
      <c r="CI16" s="323"/>
      <c r="CJ16" s="323"/>
      <c r="CK16" s="323"/>
      <c r="CL16" s="59" t="str">
        <f>IFERROR(VLOOKUP(CI16,DADES!$D$4:$E$30,2,FALSE),"")</f>
        <v/>
      </c>
      <c r="CM16" s="324"/>
      <c r="CN16" s="324"/>
      <c r="CO16" s="324"/>
      <c r="CP16" s="324"/>
      <c r="CQ16" s="324"/>
      <c r="CR16" s="324"/>
      <c r="CS16" s="324"/>
      <c r="CT16" s="324"/>
      <c r="CU16" s="61"/>
      <c r="CV16" s="61"/>
      <c r="CW16" s="61"/>
      <c r="CX16" s="61"/>
    </row>
    <row r="17" spans="3:102" ht="12" customHeight="1" x14ac:dyDescent="0.2">
      <c r="C17" s="325"/>
      <c r="D17" s="325"/>
      <c r="E17" s="325"/>
      <c r="F17" s="325"/>
      <c r="G17" s="325"/>
      <c r="H17" s="325"/>
      <c r="I17" s="325"/>
      <c r="J17" s="325"/>
      <c r="K17" s="326"/>
      <c r="L17" s="326"/>
      <c r="M17" s="326"/>
      <c r="N17" s="326"/>
      <c r="O17" s="326"/>
      <c r="P17" s="326"/>
      <c r="Q17" s="326"/>
      <c r="R17" s="326"/>
      <c r="S17" s="326"/>
      <c r="T17" s="326"/>
      <c r="U17" s="326"/>
      <c r="V17" s="326"/>
      <c r="W17" s="326"/>
      <c r="X17" s="326"/>
      <c r="Y17" s="326"/>
      <c r="Z17" s="326"/>
      <c r="AA17" s="326"/>
      <c r="AB17" s="326"/>
      <c r="AC17" s="326"/>
      <c r="AD17" s="326"/>
      <c r="AE17" s="323"/>
      <c r="AF17" s="323"/>
      <c r="AG17" s="323"/>
      <c r="AH17" s="59" t="str">
        <f>IFERROR(VLOOKUP(AE17,DADES!$D$4:$E$30,2,FALSE),"")</f>
        <v/>
      </c>
      <c r="AI17" s="324"/>
      <c r="AJ17" s="324"/>
      <c r="AK17" s="324"/>
      <c r="AL17" s="324"/>
      <c r="AM17" s="324"/>
      <c r="AN17" s="324"/>
      <c r="AO17" s="324"/>
      <c r="AP17" s="324"/>
      <c r="AQ17" s="72"/>
      <c r="AR17" s="72"/>
      <c r="AS17" s="352" t="s">
        <v>82</v>
      </c>
      <c r="AT17" s="352"/>
      <c r="AU17" s="352"/>
      <c r="AV17" s="352"/>
      <c r="AW17" s="352"/>
      <c r="AX17" s="352"/>
      <c r="AY17" s="352"/>
      <c r="AZ17" s="333" t="s">
        <v>70</v>
      </c>
      <c r="BA17" s="333"/>
      <c r="BB17" s="333"/>
      <c r="BC17" s="333">
        <v>1</v>
      </c>
      <c r="BD17" s="333"/>
      <c r="BE17" s="72"/>
      <c r="BF17" s="72"/>
      <c r="BG17" s="325"/>
      <c r="BH17" s="325"/>
      <c r="BI17" s="325"/>
      <c r="BJ17" s="325"/>
      <c r="BK17" s="325"/>
      <c r="BL17" s="325"/>
      <c r="BM17" s="325"/>
      <c r="BN17" s="325"/>
      <c r="BO17" s="326"/>
      <c r="BP17" s="326"/>
      <c r="BQ17" s="326"/>
      <c r="BR17" s="326"/>
      <c r="BS17" s="326"/>
      <c r="BT17" s="326"/>
      <c r="BU17" s="326"/>
      <c r="BV17" s="326"/>
      <c r="BW17" s="326"/>
      <c r="BX17" s="326"/>
      <c r="BY17" s="326"/>
      <c r="BZ17" s="326"/>
      <c r="CA17" s="326"/>
      <c r="CB17" s="326"/>
      <c r="CC17" s="326"/>
      <c r="CD17" s="326"/>
      <c r="CE17" s="326"/>
      <c r="CF17" s="326"/>
      <c r="CG17" s="326"/>
      <c r="CH17" s="326"/>
      <c r="CI17" s="323"/>
      <c r="CJ17" s="323"/>
      <c r="CK17" s="323"/>
      <c r="CL17" s="59" t="str">
        <f>IFERROR(VLOOKUP(CI17,DADES!$D$4:$E$30,2,FALSE),"")</f>
        <v/>
      </c>
      <c r="CM17" s="324"/>
      <c r="CN17" s="324"/>
      <c r="CO17" s="324"/>
      <c r="CP17" s="324"/>
      <c r="CQ17" s="324"/>
      <c r="CR17" s="324"/>
      <c r="CS17" s="324"/>
      <c r="CT17" s="324"/>
      <c r="CU17" s="61"/>
      <c r="CV17" s="61"/>
      <c r="CW17" s="61"/>
      <c r="CX17" s="61"/>
    </row>
    <row r="18" spans="3:102" ht="12" customHeight="1" x14ac:dyDescent="0.2">
      <c r="C18" s="325"/>
      <c r="D18" s="325"/>
      <c r="E18" s="325"/>
      <c r="F18" s="325"/>
      <c r="G18" s="325"/>
      <c r="H18" s="325"/>
      <c r="I18" s="325"/>
      <c r="J18" s="325"/>
      <c r="K18" s="326"/>
      <c r="L18" s="326"/>
      <c r="M18" s="326"/>
      <c r="N18" s="326"/>
      <c r="O18" s="326"/>
      <c r="P18" s="326"/>
      <c r="Q18" s="326"/>
      <c r="R18" s="326"/>
      <c r="S18" s="326"/>
      <c r="T18" s="326"/>
      <c r="U18" s="326"/>
      <c r="V18" s="326"/>
      <c r="W18" s="326"/>
      <c r="X18" s="326"/>
      <c r="Y18" s="326"/>
      <c r="Z18" s="326"/>
      <c r="AA18" s="326"/>
      <c r="AB18" s="326"/>
      <c r="AC18" s="326"/>
      <c r="AD18" s="326"/>
      <c r="AE18" s="323"/>
      <c r="AF18" s="323"/>
      <c r="AG18" s="323"/>
      <c r="AH18" s="59" t="str">
        <f>IFERROR(VLOOKUP(AE18,DADES!$D$4:$E$30,2,FALSE),"")</f>
        <v/>
      </c>
      <c r="AI18" s="324"/>
      <c r="AJ18" s="324"/>
      <c r="AK18" s="324"/>
      <c r="AL18" s="324"/>
      <c r="AM18" s="324"/>
      <c r="AN18" s="324"/>
      <c r="AO18" s="324"/>
      <c r="AP18" s="324"/>
      <c r="AQ18" s="72"/>
      <c r="AR18" s="72"/>
      <c r="AS18" s="352" t="s">
        <v>222</v>
      </c>
      <c r="AT18" s="352"/>
      <c r="AU18" s="352"/>
      <c r="AV18" s="352"/>
      <c r="AW18" s="352"/>
      <c r="AX18" s="352"/>
      <c r="AY18" s="352"/>
      <c r="AZ18" s="333" t="s">
        <v>223</v>
      </c>
      <c r="BA18" s="333"/>
      <c r="BB18" s="333"/>
      <c r="BC18" s="566"/>
      <c r="BD18" s="333"/>
      <c r="BE18" s="72"/>
      <c r="BF18" s="72"/>
      <c r="BG18" s="325"/>
      <c r="BH18" s="325"/>
      <c r="BI18" s="325"/>
      <c r="BJ18" s="325"/>
      <c r="BK18" s="325"/>
      <c r="BL18" s="325"/>
      <c r="BM18" s="325"/>
      <c r="BN18" s="325"/>
      <c r="BO18" s="326"/>
      <c r="BP18" s="326"/>
      <c r="BQ18" s="326"/>
      <c r="BR18" s="326"/>
      <c r="BS18" s="326"/>
      <c r="BT18" s="326"/>
      <c r="BU18" s="326"/>
      <c r="BV18" s="326"/>
      <c r="BW18" s="326"/>
      <c r="BX18" s="326"/>
      <c r="BY18" s="326"/>
      <c r="BZ18" s="326"/>
      <c r="CA18" s="326"/>
      <c r="CB18" s="326"/>
      <c r="CC18" s="326"/>
      <c r="CD18" s="326"/>
      <c r="CE18" s="326"/>
      <c r="CF18" s="326"/>
      <c r="CG18" s="326"/>
      <c r="CH18" s="326"/>
      <c r="CI18" s="323"/>
      <c r="CJ18" s="323"/>
      <c r="CK18" s="323"/>
      <c r="CL18" s="59" t="str">
        <f>IFERROR(VLOOKUP(CI18,DADES!$D$4:$E$30,2,FALSE),"")</f>
        <v/>
      </c>
      <c r="CM18" s="324"/>
      <c r="CN18" s="324"/>
      <c r="CO18" s="324"/>
      <c r="CP18" s="324"/>
      <c r="CQ18" s="324"/>
      <c r="CR18" s="324"/>
      <c r="CS18" s="324"/>
      <c r="CT18" s="324"/>
      <c r="CU18" s="61"/>
      <c r="CV18" s="61"/>
      <c r="CW18" s="61"/>
      <c r="CX18" s="61"/>
    </row>
    <row r="19" spans="3:102" ht="12" customHeight="1" x14ac:dyDescent="0.2">
      <c r="C19" s="325"/>
      <c r="D19" s="325"/>
      <c r="E19" s="325"/>
      <c r="F19" s="325"/>
      <c r="G19" s="325"/>
      <c r="H19" s="325"/>
      <c r="I19" s="325"/>
      <c r="J19" s="325"/>
      <c r="K19" s="326"/>
      <c r="L19" s="326"/>
      <c r="M19" s="326"/>
      <c r="N19" s="326"/>
      <c r="O19" s="326"/>
      <c r="P19" s="326"/>
      <c r="Q19" s="326"/>
      <c r="R19" s="326"/>
      <c r="S19" s="326"/>
      <c r="T19" s="326"/>
      <c r="U19" s="326"/>
      <c r="V19" s="326"/>
      <c r="W19" s="326"/>
      <c r="X19" s="326"/>
      <c r="Y19" s="326"/>
      <c r="Z19" s="326"/>
      <c r="AA19" s="326"/>
      <c r="AB19" s="326"/>
      <c r="AC19" s="326"/>
      <c r="AD19" s="326"/>
      <c r="AE19" s="323"/>
      <c r="AF19" s="323"/>
      <c r="AG19" s="323"/>
      <c r="AH19" s="59" t="str">
        <f>IFERROR(VLOOKUP(AE19,DADES!$D$4:$E$30,2,FALSE),"")</f>
        <v/>
      </c>
      <c r="AI19" s="324"/>
      <c r="AJ19" s="324"/>
      <c r="AK19" s="324"/>
      <c r="AL19" s="324"/>
      <c r="AM19" s="324"/>
      <c r="AN19" s="324"/>
      <c r="AO19" s="324"/>
      <c r="AP19" s="324"/>
      <c r="AQ19" s="72"/>
      <c r="AR19" s="72"/>
      <c r="AS19" s="352" t="s">
        <v>83</v>
      </c>
      <c r="AT19" s="352"/>
      <c r="AU19" s="352"/>
      <c r="AV19" s="352"/>
      <c r="AW19" s="352"/>
      <c r="AX19" s="352"/>
      <c r="AY19" s="352"/>
      <c r="AZ19" s="333" t="s">
        <v>77</v>
      </c>
      <c r="BA19" s="333"/>
      <c r="BB19" s="333"/>
      <c r="BC19" s="333">
        <v>9</v>
      </c>
      <c r="BD19" s="333"/>
      <c r="BE19" s="72"/>
      <c r="BF19" s="72"/>
      <c r="BG19" s="325"/>
      <c r="BH19" s="325"/>
      <c r="BI19" s="325"/>
      <c r="BJ19" s="325"/>
      <c r="BK19" s="325"/>
      <c r="BL19" s="325"/>
      <c r="BM19" s="325"/>
      <c r="BN19" s="325"/>
      <c r="BO19" s="326"/>
      <c r="BP19" s="326"/>
      <c r="BQ19" s="326"/>
      <c r="BR19" s="326"/>
      <c r="BS19" s="326"/>
      <c r="BT19" s="326"/>
      <c r="BU19" s="326"/>
      <c r="BV19" s="326"/>
      <c r="BW19" s="326"/>
      <c r="BX19" s="326"/>
      <c r="BY19" s="326"/>
      <c r="BZ19" s="326"/>
      <c r="CA19" s="326"/>
      <c r="CB19" s="326"/>
      <c r="CC19" s="326"/>
      <c r="CD19" s="326"/>
      <c r="CE19" s="326"/>
      <c r="CF19" s="326"/>
      <c r="CG19" s="326"/>
      <c r="CH19" s="326"/>
      <c r="CI19" s="323"/>
      <c r="CJ19" s="323"/>
      <c r="CK19" s="323"/>
      <c r="CL19" s="59" t="str">
        <f>IFERROR(VLOOKUP(CI19,DADES!$D$4:$E$30,2,FALSE),"")</f>
        <v/>
      </c>
      <c r="CM19" s="324"/>
      <c r="CN19" s="324"/>
      <c r="CO19" s="324"/>
      <c r="CP19" s="324"/>
      <c r="CQ19" s="324"/>
      <c r="CR19" s="324"/>
      <c r="CS19" s="324"/>
      <c r="CT19" s="324"/>
      <c r="CU19" s="61"/>
      <c r="CV19" s="61"/>
      <c r="CW19" s="61"/>
      <c r="CX19" s="61"/>
    </row>
    <row r="20" spans="3:102" ht="12" customHeight="1" x14ac:dyDescent="0.2">
      <c r="C20" s="325"/>
      <c r="D20" s="325"/>
      <c r="E20" s="325"/>
      <c r="F20" s="325"/>
      <c r="G20" s="325"/>
      <c r="H20" s="325"/>
      <c r="I20" s="325"/>
      <c r="J20" s="325"/>
      <c r="K20" s="326"/>
      <c r="L20" s="326"/>
      <c r="M20" s="326"/>
      <c r="N20" s="326"/>
      <c r="O20" s="326"/>
      <c r="P20" s="326"/>
      <c r="Q20" s="326"/>
      <c r="R20" s="326"/>
      <c r="S20" s="326"/>
      <c r="T20" s="326"/>
      <c r="U20" s="326"/>
      <c r="V20" s="326"/>
      <c r="W20" s="326"/>
      <c r="X20" s="326"/>
      <c r="Y20" s="326"/>
      <c r="Z20" s="326"/>
      <c r="AA20" s="326"/>
      <c r="AB20" s="326"/>
      <c r="AC20" s="326"/>
      <c r="AD20" s="326"/>
      <c r="AE20" s="323"/>
      <c r="AF20" s="323"/>
      <c r="AG20" s="323"/>
      <c r="AH20" s="59" t="str">
        <f>IFERROR(VLOOKUP(AE20,DADES!$D$4:$E$30,2,FALSE),"")</f>
        <v/>
      </c>
      <c r="AI20" s="324"/>
      <c r="AJ20" s="324"/>
      <c r="AK20" s="324"/>
      <c r="AL20" s="324"/>
      <c r="AM20" s="324"/>
      <c r="AN20" s="324"/>
      <c r="AO20" s="324"/>
      <c r="AP20" s="324"/>
      <c r="AQ20" s="72"/>
      <c r="AR20" s="72"/>
      <c r="AS20" s="352" t="s">
        <v>85</v>
      </c>
      <c r="AT20" s="352"/>
      <c r="AU20" s="352"/>
      <c r="AV20" s="352"/>
      <c r="AW20" s="352"/>
      <c r="AX20" s="352"/>
      <c r="AY20" s="352"/>
      <c r="AZ20" s="333" t="s">
        <v>75</v>
      </c>
      <c r="BA20" s="333"/>
      <c r="BB20" s="333"/>
      <c r="BC20" s="333">
        <v>3</v>
      </c>
      <c r="BD20" s="333"/>
      <c r="BE20" s="72"/>
      <c r="BF20" s="72"/>
      <c r="BG20" s="325"/>
      <c r="BH20" s="325"/>
      <c r="BI20" s="325"/>
      <c r="BJ20" s="325"/>
      <c r="BK20" s="325"/>
      <c r="BL20" s="325"/>
      <c r="BM20" s="325"/>
      <c r="BN20" s="325"/>
      <c r="BO20" s="326"/>
      <c r="BP20" s="326"/>
      <c r="BQ20" s="326"/>
      <c r="BR20" s="326"/>
      <c r="BS20" s="326"/>
      <c r="BT20" s="326"/>
      <c r="BU20" s="326"/>
      <c r="BV20" s="326"/>
      <c r="BW20" s="326"/>
      <c r="BX20" s="326"/>
      <c r="BY20" s="326"/>
      <c r="BZ20" s="326"/>
      <c r="CA20" s="326"/>
      <c r="CB20" s="326"/>
      <c r="CC20" s="326"/>
      <c r="CD20" s="326"/>
      <c r="CE20" s="326"/>
      <c r="CF20" s="326"/>
      <c r="CG20" s="326"/>
      <c r="CH20" s="326"/>
      <c r="CI20" s="323"/>
      <c r="CJ20" s="323"/>
      <c r="CK20" s="323"/>
      <c r="CL20" s="59" t="str">
        <f>IFERROR(VLOOKUP(CI20,DADES!$D$4:$E$30,2,FALSE),"")</f>
        <v/>
      </c>
      <c r="CM20" s="324"/>
      <c r="CN20" s="324"/>
      <c r="CO20" s="324"/>
      <c r="CP20" s="324"/>
      <c r="CQ20" s="324"/>
      <c r="CR20" s="324"/>
      <c r="CS20" s="324"/>
      <c r="CT20" s="324"/>
      <c r="CU20" s="61"/>
      <c r="CV20" s="61"/>
      <c r="CW20" s="61"/>
      <c r="CX20" s="61"/>
    </row>
    <row r="21" spans="3:102" ht="12" customHeight="1" x14ac:dyDescent="0.2">
      <c r="C21" s="325"/>
      <c r="D21" s="325"/>
      <c r="E21" s="325"/>
      <c r="F21" s="325"/>
      <c r="G21" s="325"/>
      <c r="H21" s="325"/>
      <c r="I21" s="325"/>
      <c r="J21" s="325"/>
      <c r="K21" s="326"/>
      <c r="L21" s="326"/>
      <c r="M21" s="326"/>
      <c r="N21" s="326"/>
      <c r="O21" s="326"/>
      <c r="P21" s="326"/>
      <c r="Q21" s="326"/>
      <c r="R21" s="326"/>
      <c r="S21" s="326"/>
      <c r="T21" s="326"/>
      <c r="U21" s="326"/>
      <c r="V21" s="326"/>
      <c r="W21" s="326"/>
      <c r="X21" s="326"/>
      <c r="Y21" s="326"/>
      <c r="Z21" s="326"/>
      <c r="AA21" s="326"/>
      <c r="AB21" s="326"/>
      <c r="AC21" s="326"/>
      <c r="AD21" s="326"/>
      <c r="AE21" s="323"/>
      <c r="AF21" s="323"/>
      <c r="AG21" s="323"/>
      <c r="AH21" s="59" t="str">
        <f>IFERROR(VLOOKUP(AE21,DADES!$D$4:$E$30,2,FALSE),"")</f>
        <v/>
      </c>
      <c r="AI21" s="324"/>
      <c r="AJ21" s="324"/>
      <c r="AK21" s="324"/>
      <c r="AL21" s="324"/>
      <c r="AM21" s="324"/>
      <c r="AN21" s="324"/>
      <c r="AO21" s="324"/>
      <c r="AP21" s="324"/>
      <c r="AQ21" s="72"/>
      <c r="AR21" s="72"/>
      <c r="AS21" s="352" t="s">
        <v>91</v>
      </c>
      <c r="AT21" s="352"/>
      <c r="AU21" s="352"/>
      <c r="AV21" s="352"/>
      <c r="AW21" s="352"/>
      <c r="AX21" s="352"/>
      <c r="AY21" s="352"/>
      <c r="AZ21" s="333" t="s">
        <v>33</v>
      </c>
      <c r="BA21" s="333"/>
      <c r="BB21" s="333"/>
      <c r="BC21" s="333">
        <v>64</v>
      </c>
      <c r="BD21" s="333"/>
      <c r="BE21" s="72"/>
      <c r="BF21" s="72"/>
      <c r="BG21" s="325"/>
      <c r="BH21" s="325"/>
      <c r="BI21" s="325"/>
      <c r="BJ21" s="325"/>
      <c r="BK21" s="325"/>
      <c r="BL21" s="325"/>
      <c r="BM21" s="325"/>
      <c r="BN21" s="325"/>
      <c r="BO21" s="326"/>
      <c r="BP21" s="326"/>
      <c r="BQ21" s="326"/>
      <c r="BR21" s="326"/>
      <c r="BS21" s="326"/>
      <c r="BT21" s="326"/>
      <c r="BU21" s="326"/>
      <c r="BV21" s="326"/>
      <c r="BW21" s="326"/>
      <c r="BX21" s="326"/>
      <c r="BY21" s="326"/>
      <c r="BZ21" s="326"/>
      <c r="CA21" s="326"/>
      <c r="CB21" s="326"/>
      <c r="CC21" s="326"/>
      <c r="CD21" s="326"/>
      <c r="CE21" s="326"/>
      <c r="CF21" s="326"/>
      <c r="CG21" s="326"/>
      <c r="CH21" s="326"/>
      <c r="CI21" s="323"/>
      <c r="CJ21" s="323"/>
      <c r="CK21" s="323"/>
      <c r="CL21" s="59" t="str">
        <f>IFERROR(VLOOKUP(CI21,DADES!$D$4:$E$30,2,FALSE),"")</f>
        <v/>
      </c>
      <c r="CM21" s="324"/>
      <c r="CN21" s="324"/>
      <c r="CO21" s="324"/>
      <c r="CP21" s="324"/>
      <c r="CQ21" s="324"/>
      <c r="CR21" s="324"/>
      <c r="CS21" s="324"/>
      <c r="CT21" s="324"/>
      <c r="CU21" s="61"/>
      <c r="CV21" s="61"/>
      <c r="CW21" s="61"/>
      <c r="CX21" s="61"/>
    </row>
    <row r="22" spans="3:102" ht="12" customHeight="1" x14ac:dyDescent="0.2">
      <c r="C22" s="325"/>
      <c r="D22" s="325"/>
      <c r="E22" s="325"/>
      <c r="F22" s="325"/>
      <c r="G22" s="325"/>
      <c r="H22" s="325"/>
      <c r="I22" s="325"/>
      <c r="J22" s="325"/>
      <c r="K22" s="326"/>
      <c r="L22" s="326"/>
      <c r="M22" s="326"/>
      <c r="N22" s="326"/>
      <c r="O22" s="326"/>
      <c r="P22" s="326"/>
      <c r="Q22" s="326"/>
      <c r="R22" s="326"/>
      <c r="S22" s="326"/>
      <c r="T22" s="326"/>
      <c r="U22" s="326"/>
      <c r="V22" s="326"/>
      <c r="W22" s="326"/>
      <c r="X22" s="326"/>
      <c r="Y22" s="326"/>
      <c r="Z22" s="326"/>
      <c r="AA22" s="326"/>
      <c r="AB22" s="326"/>
      <c r="AC22" s="326"/>
      <c r="AD22" s="326"/>
      <c r="AE22" s="323"/>
      <c r="AF22" s="323"/>
      <c r="AG22" s="323"/>
      <c r="AH22" s="59" t="str">
        <f>IFERROR(VLOOKUP(AE22,DADES!$D$4:$E$30,2,FALSE),"")</f>
        <v/>
      </c>
      <c r="AI22" s="324"/>
      <c r="AJ22" s="324"/>
      <c r="AK22" s="324"/>
      <c r="AL22" s="324"/>
      <c r="AM22" s="324"/>
      <c r="AN22" s="324"/>
      <c r="AO22" s="324"/>
      <c r="AP22" s="324"/>
      <c r="AQ22" s="72"/>
      <c r="AR22" s="72"/>
      <c r="AS22" s="352" t="s">
        <v>34</v>
      </c>
      <c r="AT22" s="352"/>
      <c r="AU22" s="352"/>
      <c r="AV22" s="352"/>
      <c r="AW22" s="352"/>
      <c r="AX22" s="352"/>
      <c r="AY22" s="352"/>
      <c r="AZ22" s="333" t="s">
        <v>35</v>
      </c>
      <c r="BA22" s="333"/>
      <c r="BB22" s="333"/>
      <c r="BC22" s="333">
        <v>7</v>
      </c>
      <c r="BD22" s="333"/>
      <c r="BE22" s="72"/>
      <c r="BF22" s="72"/>
      <c r="BG22" s="325"/>
      <c r="BH22" s="325"/>
      <c r="BI22" s="325"/>
      <c r="BJ22" s="325"/>
      <c r="BK22" s="325"/>
      <c r="BL22" s="325"/>
      <c r="BM22" s="325"/>
      <c r="BN22" s="325"/>
      <c r="BO22" s="326"/>
      <c r="BP22" s="326"/>
      <c r="BQ22" s="326"/>
      <c r="BR22" s="326"/>
      <c r="BS22" s="326"/>
      <c r="BT22" s="326"/>
      <c r="BU22" s="326"/>
      <c r="BV22" s="326"/>
      <c r="BW22" s="326"/>
      <c r="BX22" s="326"/>
      <c r="BY22" s="326"/>
      <c r="BZ22" s="326"/>
      <c r="CA22" s="326"/>
      <c r="CB22" s="326"/>
      <c r="CC22" s="326"/>
      <c r="CD22" s="326"/>
      <c r="CE22" s="326"/>
      <c r="CF22" s="326"/>
      <c r="CG22" s="326"/>
      <c r="CH22" s="326"/>
      <c r="CI22" s="323"/>
      <c r="CJ22" s="323"/>
      <c r="CK22" s="323"/>
      <c r="CL22" s="59" t="str">
        <f>IFERROR(VLOOKUP(CI22,DADES!$D$4:$E$30,2,FALSE),"")</f>
        <v/>
      </c>
      <c r="CM22" s="324"/>
      <c r="CN22" s="324"/>
      <c r="CO22" s="324"/>
      <c r="CP22" s="324"/>
      <c r="CQ22" s="324"/>
      <c r="CR22" s="324"/>
      <c r="CS22" s="324"/>
      <c r="CT22" s="324"/>
      <c r="CU22" s="61"/>
      <c r="CV22" s="61"/>
      <c r="CW22" s="61"/>
      <c r="CX22" s="61"/>
    </row>
    <row r="23" spans="3:102" ht="12" customHeight="1" x14ac:dyDescent="0.2">
      <c r="C23" s="325"/>
      <c r="D23" s="325"/>
      <c r="E23" s="325"/>
      <c r="F23" s="325"/>
      <c r="G23" s="325"/>
      <c r="H23" s="325"/>
      <c r="I23" s="325"/>
      <c r="J23" s="325"/>
      <c r="K23" s="326"/>
      <c r="L23" s="326"/>
      <c r="M23" s="326"/>
      <c r="N23" s="326"/>
      <c r="O23" s="326"/>
      <c r="P23" s="326"/>
      <c r="Q23" s="326"/>
      <c r="R23" s="326"/>
      <c r="S23" s="326"/>
      <c r="T23" s="326"/>
      <c r="U23" s="326"/>
      <c r="V23" s="326"/>
      <c r="W23" s="326"/>
      <c r="X23" s="326"/>
      <c r="Y23" s="326"/>
      <c r="Z23" s="326"/>
      <c r="AA23" s="326"/>
      <c r="AB23" s="326"/>
      <c r="AC23" s="326"/>
      <c r="AD23" s="326"/>
      <c r="AE23" s="323"/>
      <c r="AF23" s="323"/>
      <c r="AG23" s="323"/>
      <c r="AH23" s="59" t="str">
        <f>IFERROR(VLOOKUP(AE23,DADES!$D$4:$E$30,2,FALSE),"")</f>
        <v/>
      </c>
      <c r="AI23" s="324"/>
      <c r="AJ23" s="324"/>
      <c r="AK23" s="324"/>
      <c r="AL23" s="324"/>
      <c r="AM23" s="324"/>
      <c r="AN23" s="324"/>
      <c r="AO23" s="324"/>
      <c r="AP23" s="324"/>
      <c r="AQ23" s="72"/>
      <c r="AR23" s="72"/>
      <c r="AS23" s="352" t="s">
        <v>36</v>
      </c>
      <c r="AT23" s="352"/>
      <c r="AU23" s="352"/>
      <c r="AV23" s="352"/>
      <c r="AW23" s="352"/>
      <c r="AX23" s="352"/>
      <c r="AY23" s="352"/>
      <c r="AZ23" s="333" t="s">
        <v>37</v>
      </c>
      <c r="BA23" s="333"/>
      <c r="BB23" s="333"/>
      <c r="BC23" s="333">
        <v>5</v>
      </c>
      <c r="BD23" s="333"/>
      <c r="BE23" s="72"/>
      <c r="BF23" s="72"/>
      <c r="BG23" s="325"/>
      <c r="BH23" s="325"/>
      <c r="BI23" s="325"/>
      <c r="BJ23" s="325"/>
      <c r="BK23" s="325"/>
      <c r="BL23" s="325"/>
      <c r="BM23" s="325"/>
      <c r="BN23" s="325"/>
      <c r="BO23" s="326"/>
      <c r="BP23" s="326"/>
      <c r="BQ23" s="326"/>
      <c r="BR23" s="326"/>
      <c r="BS23" s="326"/>
      <c r="BT23" s="326"/>
      <c r="BU23" s="326"/>
      <c r="BV23" s="326"/>
      <c r="BW23" s="326"/>
      <c r="BX23" s="326"/>
      <c r="BY23" s="326"/>
      <c r="BZ23" s="326"/>
      <c r="CA23" s="326"/>
      <c r="CB23" s="326"/>
      <c r="CC23" s="326"/>
      <c r="CD23" s="326"/>
      <c r="CE23" s="326"/>
      <c r="CF23" s="326"/>
      <c r="CG23" s="326"/>
      <c r="CH23" s="326"/>
      <c r="CI23" s="323"/>
      <c r="CJ23" s="323"/>
      <c r="CK23" s="323"/>
      <c r="CL23" s="59" t="str">
        <f>IFERROR(VLOOKUP(CI23,DADES!$D$4:$E$30,2,FALSE),"")</f>
        <v/>
      </c>
      <c r="CM23" s="324"/>
      <c r="CN23" s="324"/>
      <c r="CO23" s="324"/>
      <c r="CP23" s="324"/>
      <c r="CQ23" s="324"/>
      <c r="CR23" s="324"/>
      <c r="CS23" s="324"/>
      <c r="CT23" s="324"/>
      <c r="CU23" s="61"/>
      <c r="CV23" s="61"/>
      <c r="CW23" s="61"/>
      <c r="CX23" s="61"/>
    </row>
    <row r="24" spans="3:102" ht="12" customHeight="1" x14ac:dyDescent="0.2">
      <c r="C24" s="325"/>
      <c r="D24" s="325"/>
      <c r="E24" s="325"/>
      <c r="F24" s="325"/>
      <c r="G24" s="325"/>
      <c r="H24" s="325"/>
      <c r="I24" s="325"/>
      <c r="J24" s="325"/>
      <c r="K24" s="326"/>
      <c r="L24" s="326"/>
      <c r="M24" s="326"/>
      <c r="N24" s="326"/>
      <c r="O24" s="326"/>
      <c r="P24" s="326"/>
      <c r="Q24" s="326"/>
      <c r="R24" s="326"/>
      <c r="S24" s="326"/>
      <c r="T24" s="326"/>
      <c r="U24" s="326"/>
      <c r="V24" s="326"/>
      <c r="W24" s="326"/>
      <c r="X24" s="326"/>
      <c r="Y24" s="326"/>
      <c r="Z24" s="326"/>
      <c r="AA24" s="326"/>
      <c r="AB24" s="326"/>
      <c r="AC24" s="326"/>
      <c r="AD24" s="326"/>
      <c r="AE24" s="323"/>
      <c r="AF24" s="323"/>
      <c r="AG24" s="323"/>
      <c r="AH24" s="59" t="str">
        <f>IFERROR(VLOOKUP(AE24,DADES!$D$4:$E$30,2,FALSE),"")</f>
        <v/>
      </c>
      <c r="AI24" s="324"/>
      <c r="AJ24" s="324"/>
      <c r="AK24" s="324"/>
      <c r="AL24" s="324"/>
      <c r="AM24" s="324"/>
      <c r="AN24" s="324"/>
      <c r="AO24" s="324"/>
      <c r="AP24" s="324"/>
      <c r="AQ24" s="72"/>
      <c r="AR24" s="72"/>
      <c r="AS24" s="352" t="s">
        <v>38</v>
      </c>
      <c r="AT24" s="352"/>
      <c r="AU24" s="352"/>
      <c r="AV24" s="352"/>
      <c r="AW24" s="352"/>
      <c r="AX24" s="352"/>
      <c r="AY24" s="352"/>
      <c r="AZ24" s="333" t="s">
        <v>39</v>
      </c>
      <c r="BA24" s="333"/>
      <c r="BB24" s="333"/>
      <c r="BC24" s="333">
        <v>54</v>
      </c>
      <c r="BD24" s="333"/>
      <c r="BE24" s="72"/>
      <c r="BF24" s="72"/>
      <c r="BG24" s="325"/>
      <c r="BH24" s="325"/>
      <c r="BI24" s="325"/>
      <c r="BJ24" s="325"/>
      <c r="BK24" s="325"/>
      <c r="BL24" s="325"/>
      <c r="BM24" s="325"/>
      <c r="BN24" s="325"/>
      <c r="BO24" s="326"/>
      <c r="BP24" s="326"/>
      <c r="BQ24" s="326"/>
      <c r="BR24" s="326"/>
      <c r="BS24" s="326"/>
      <c r="BT24" s="326"/>
      <c r="BU24" s="326"/>
      <c r="BV24" s="326"/>
      <c r="BW24" s="326"/>
      <c r="BX24" s="326"/>
      <c r="BY24" s="326"/>
      <c r="BZ24" s="326"/>
      <c r="CA24" s="326"/>
      <c r="CB24" s="326"/>
      <c r="CC24" s="326"/>
      <c r="CD24" s="326"/>
      <c r="CE24" s="326"/>
      <c r="CF24" s="326"/>
      <c r="CG24" s="326"/>
      <c r="CH24" s="326"/>
      <c r="CI24" s="323"/>
      <c r="CJ24" s="323"/>
      <c r="CK24" s="323"/>
      <c r="CL24" s="59" t="str">
        <f>IFERROR(VLOOKUP(CI24,DADES!$D$4:$E$30,2,FALSE),"")</f>
        <v/>
      </c>
      <c r="CM24" s="324"/>
      <c r="CN24" s="324"/>
      <c r="CO24" s="324"/>
      <c r="CP24" s="324"/>
      <c r="CQ24" s="324"/>
      <c r="CR24" s="324"/>
      <c r="CS24" s="324"/>
      <c r="CT24" s="324"/>
      <c r="CU24" s="61"/>
      <c r="CV24" s="61"/>
      <c r="CW24" s="61"/>
      <c r="CX24" s="61"/>
    </row>
    <row r="25" spans="3:102" ht="12" customHeight="1" x14ac:dyDescent="0.2">
      <c r="C25" s="325"/>
      <c r="D25" s="325"/>
      <c r="E25" s="325"/>
      <c r="F25" s="325"/>
      <c r="G25" s="325"/>
      <c r="H25" s="325"/>
      <c r="I25" s="325"/>
      <c r="J25" s="325"/>
      <c r="K25" s="326"/>
      <c r="L25" s="326"/>
      <c r="M25" s="326"/>
      <c r="N25" s="326"/>
      <c r="O25" s="326"/>
      <c r="P25" s="326"/>
      <c r="Q25" s="326"/>
      <c r="R25" s="326"/>
      <c r="S25" s="326"/>
      <c r="T25" s="326"/>
      <c r="U25" s="326"/>
      <c r="V25" s="326"/>
      <c r="W25" s="326"/>
      <c r="X25" s="326"/>
      <c r="Y25" s="326"/>
      <c r="Z25" s="326"/>
      <c r="AA25" s="326"/>
      <c r="AB25" s="326"/>
      <c r="AC25" s="326"/>
      <c r="AD25" s="326"/>
      <c r="AE25" s="323"/>
      <c r="AF25" s="323"/>
      <c r="AG25" s="323"/>
      <c r="AH25" s="59" t="str">
        <f>IFERROR(VLOOKUP(AE25,DADES!$D$4:$E$30,2,FALSE),"")</f>
        <v/>
      </c>
      <c r="AI25" s="324"/>
      <c r="AJ25" s="324"/>
      <c r="AK25" s="324"/>
      <c r="AL25" s="324"/>
      <c r="AM25" s="324"/>
      <c r="AN25" s="324"/>
      <c r="AO25" s="324"/>
      <c r="AP25" s="324"/>
      <c r="AQ25" s="72"/>
      <c r="AR25" s="72"/>
      <c r="AS25" s="352" t="s">
        <v>92</v>
      </c>
      <c r="AT25" s="352"/>
      <c r="AU25" s="352"/>
      <c r="AV25" s="352"/>
      <c r="AW25" s="352"/>
      <c r="AX25" s="352"/>
      <c r="AY25" s="352"/>
      <c r="AZ25" s="333" t="s">
        <v>40</v>
      </c>
      <c r="BA25" s="333"/>
      <c r="BB25" s="333"/>
      <c r="BC25" s="333">
        <v>55</v>
      </c>
      <c r="BD25" s="333"/>
      <c r="BE25" s="72"/>
      <c r="BF25" s="72"/>
      <c r="BG25" s="325"/>
      <c r="BH25" s="325"/>
      <c r="BI25" s="325"/>
      <c r="BJ25" s="325"/>
      <c r="BK25" s="325"/>
      <c r="BL25" s="325"/>
      <c r="BM25" s="325"/>
      <c r="BN25" s="325"/>
      <c r="BO25" s="326"/>
      <c r="BP25" s="326"/>
      <c r="BQ25" s="326"/>
      <c r="BR25" s="326"/>
      <c r="BS25" s="326"/>
      <c r="BT25" s="326"/>
      <c r="BU25" s="326"/>
      <c r="BV25" s="326"/>
      <c r="BW25" s="326"/>
      <c r="BX25" s="326"/>
      <c r="BY25" s="326"/>
      <c r="BZ25" s="326"/>
      <c r="CA25" s="326"/>
      <c r="CB25" s="326"/>
      <c r="CC25" s="326"/>
      <c r="CD25" s="326"/>
      <c r="CE25" s="326"/>
      <c r="CF25" s="326"/>
      <c r="CG25" s="326"/>
      <c r="CH25" s="326"/>
      <c r="CI25" s="323"/>
      <c r="CJ25" s="323"/>
      <c r="CK25" s="323"/>
      <c r="CL25" s="59" t="str">
        <f>IFERROR(VLOOKUP(CI25,DADES!$D$4:$E$30,2,FALSE),"")</f>
        <v/>
      </c>
      <c r="CM25" s="324"/>
      <c r="CN25" s="324"/>
      <c r="CO25" s="324"/>
      <c r="CP25" s="324"/>
      <c r="CQ25" s="324"/>
      <c r="CR25" s="324"/>
      <c r="CS25" s="324"/>
      <c r="CT25" s="324"/>
      <c r="CU25" s="61"/>
      <c r="CV25" s="61"/>
      <c r="CW25" s="61"/>
      <c r="CX25" s="61"/>
    </row>
    <row r="26" spans="3:102" ht="12" customHeight="1" x14ac:dyDescent="0.2">
      <c r="C26" s="325"/>
      <c r="D26" s="325"/>
      <c r="E26" s="325"/>
      <c r="F26" s="325"/>
      <c r="G26" s="325"/>
      <c r="H26" s="325"/>
      <c r="I26" s="325"/>
      <c r="J26" s="325"/>
      <c r="K26" s="326"/>
      <c r="L26" s="326"/>
      <c r="M26" s="326"/>
      <c r="N26" s="326"/>
      <c r="O26" s="326"/>
      <c r="P26" s="326"/>
      <c r="Q26" s="326"/>
      <c r="R26" s="326"/>
      <c r="S26" s="326"/>
      <c r="T26" s="326"/>
      <c r="U26" s="326"/>
      <c r="V26" s="326"/>
      <c r="W26" s="326"/>
      <c r="X26" s="326"/>
      <c r="Y26" s="326"/>
      <c r="Z26" s="326"/>
      <c r="AA26" s="326"/>
      <c r="AB26" s="326"/>
      <c r="AC26" s="326"/>
      <c r="AD26" s="326"/>
      <c r="AE26" s="323"/>
      <c r="AF26" s="323"/>
      <c r="AG26" s="323"/>
      <c r="AH26" s="59" t="str">
        <f>IFERROR(VLOOKUP(AE26,DADES!$D$4:$E$30,2,FALSE),"")</f>
        <v/>
      </c>
      <c r="AI26" s="324"/>
      <c r="AJ26" s="324"/>
      <c r="AK26" s="324"/>
      <c r="AL26" s="324"/>
      <c r="AM26" s="324"/>
      <c r="AN26" s="324"/>
      <c r="AO26" s="324"/>
      <c r="AP26" s="324"/>
      <c r="AQ26" s="72"/>
      <c r="AR26" s="72"/>
      <c r="AS26" s="352" t="s">
        <v>41</v>
      </c>
      <c r="AT26" s="352"/>
      <c r="AU26" s="352"/>
      <c r="AV26" s="352"/>
      <c r="AW26" s="352"/>
      <c r="AX26" s="352"/>
      <c r="AY26" s="352"/>
      <c r="AZ26" s="333" t="s">
        <v>42</v>
      </c>
      <c r="BA26" s="333"/>
      <c r="BB26" s="333"/>
      <c r="BC26" s="333">
        <v>18</v>
      </c>
      <c r="BD26" s="333"/>
      <c r="BE26" s="72"/>
      <c r="BF26" s="72"/>
      <c r="BG26" s="325"/>
      <c r="BH26" s="325"/>
      <c r="BI26" s="325"/>
      <c r="BJ26" s="325"/>
      <c r="BK26" s="325"/>
      <c r="BL26" s="325"/>
      <c r="BM26" s="325"/>
      <c r="BN26" s="325"/>
      <c r="BO26" s="326"/>
      <c r="BP26" s="326"/>
      <c r="BQ26" s="326"/>
      <c r="BR26" s="326"/>
      <c r="BS26" s="326"/>
      <c r="BT26" s="326"/>
      <c r="BU26" s="326"/>
      <c r="BV26" s="326"/>
      <c r="BW26" s="326"/>
      <c r="BX26" s="326"/>
      <c r="BY26" s="326"/>
      <c r="BZ26" s="326"/>
      <c r="CA26" s="326"/>
      <c r="CB26" s="326"/>
      <c r="CC26" s="326"/>
      <c r="CD26" s="326"/>
      <c r="CE26" s="326"/>
      <c r="CF26" s="326"/>
      <c r="CG26" s="326"/>
      <c r="CH26" s="326"/>
      <c r="CI26" s="323"/>
      <c r="CJ26" s="323"/>
      <c r="CK26" s="323"/>
      <c r="CL26" s="59" t="str">
        <f>IFERROR(VLOOKUP(CI26,DADES!$D$4:$E$30,2,FALSE),"")</f>
        <v/>
      </c>
      <c r="CM26" s="324"/>
      <c r="CN26" s="324"/>
      <c r="CO26" s="324"/>
      <c r="CP26" s="324"/>
      <c r="CQ26" s="324"/>
      <c r="CR26" s="324"/>
      <c r="CS26" s="324"/>
      <c r="CT26" s="324"/>
      <c r="CU26" s="61"/>
      <c r="CV26" s="61"/>
      <c r="CW26" s="61"/>
      <c r="CX26" s="61"/>
    </row>
    <row r="27" spans="3:102" ht="12" customHeight="1" x14ac:dyDescent="0.2">
      <c r="C27" s="325"/>
      <c r="D27" s="325"/>
      <c r="E27" s="325"/>
      <c r="F27" s="325"/>
      <c r="G27" s="325"/>
      <c r="H27" s="325"/>
      <c r="I27" s="325"/>
      <c r="J27" s="325"/>
      <c r="K27" s="326"/>
      <c r="L27" s="326"/>
      <c r="M27" s="326"/>
      <c r="N27" s="326"/>
      <c r="O27" s="326"/>
      <c r="P27" s="326"/>
      <c r="Q27" s="326"/>
      <c r="R27" s="326"/>
      <c r="S27" s="326"/>
      <c r="T27" s="326"/>
      <c r="U27" s="326"/>
      <c r="V27" s="326"/>
      <c r="W27" s="326"/>
      <c r="X27" s="326"/>
      <c r="Y27" s="326"/>
      <c r="Z27" s="326"/>
      <c r="AA27" s="326"/>
      <c r="AB27" s="326"/>
      <c r="AC27" s="326"/>
      <c r="AD27" s="326"/>
      <c r="AE27" s="323"/>
      <c r="AF27" s="323"/>
      <c r="AG27" s="323"/>
      <c r="AH27" s="59" t="str">
        <f>IFERROR(VLOOKUP(AE27,DADES!$D$4:$E$30,2,FALSE),"")</f>
        <v/>
      </c>
      <c r="AI27" s="324"/>
      <c r="AJ27" s="324"/>
      <c r="AK27" s="324"/>
      <c r="AL27" s="324"/>
      <c r="AM27" s="324"/>
      <c r="AN27" s="324"/>
      <c r="AO27" s="324"/>
      <c r="AP27" s="324"/>
      <c r="AQ27" s="72"/>
      <c r="AR27" s="72"/>
      <c r="AS27" s="352" t="s">
        <v>43</v>
      </c>
      <c r="AT27" s="352"/>
      <c r="AU27" s="352"/>
      <c r="AV27" s="352"/>
      <c r="AW27" s="352"/>
      <c r="AX27" s="352"/>
      <c r="AY27" s="352"/>
      <c r="AZ27" s="333" t="s">
        <v>44</v>
      </c>
      <c r="BA27" s="333"/>
      <c r="BB27" s="333"/>
      <c r="BC27" s="333">
        <v>46</v>
      </c>
      <c r="BD27" s="333"/>
      <c r="BE27" s="72"/>
      <c r="BF27" s="72"/>
      <c r="BG27" s="325"/>
      <c r="BH27" s="325"/>
      <c r="BI27" s="325"/>
      <c r="BJ27" s="325"/>
      <c r="BK27" s="325"/>
      <c r="BL27" s="325"/>
      <c r="BM27" s="325"/>
      <c r="BN27" s="325"/>
      <c r="BO27" s="326"/>
      <c r="BP27" s="326"/>
      <c r="BQ27" s="326"/>
      <c r="BR27" s="326"/>
      <c r="BS27" s="326"/>
      <c r="BT27" s="326"/>
      <c r="BU27" s="326"/>
      <c r="BV27" s="326"/>
      <c r="BW27" s="326"/>
      <c r="BX27" s="326"/>
      <c r="BY27" s="326"/>
      <c r="BZ27" s="326"/>
      <c r="CA27" s="326"/>
      <c r="CB27" s="326"/>
      <c r="CC27" s="326"/>
      <c r="CD27" s="326"/>
      <c r="CE27" s="326"/>
      <c r="CF27" s="326"/>
      <c r="CG27" s="326"/>
      <c r="CH27" s="326"/>
      <c r="CI27" s="323"/>
      <c r="CJ27" s="323"/>
      <c r="CK27" s="323"/>
      <c r="CL27" s="59" t="str">
        <f>IFERROR(VLOOKUP(CI27,DADES!$D$4:$E$30,2,FALSE),"")</f>
        <v/>
      </c>
      <c r="CM27" s="324"/>
      <c r="CN27" s="324"/>
      <c r="CO27" s="324"/>
      <c r="CP27" s="324"/>
      <c r="CQ27" s="324"/>
      <c r="CR27" s="324"/>
      <c r="CS27" s="324"/>
      <c r="CT27" s="324"/>
      <c r="CU27" s="61"/>
      <c r="CV27" s="61"/>
      <c r="CW27" s="61"/>
      <c r="CX27" s="61"/>
    </row>
    <row r="28" spans="3:102" ht="12" customHeight="1" x14ac:dyDescent="0.2">
      <c r="C28" s="325"/>
      <c r="D28" s="325"/>
      <c r="E28" s="325"/>
      <c r="F28" s="325"/>
      <c r="G28" s="325"/>
      <c r="H28" s="325"/>
      <c r="I28" s="325"/>
      <c r="J28" s="325"/>
      <c r="K28" s="326"/>
      <c r="L28" s="326"/>
      <c r="M28" s="326"/>
      <c r="N28" s="326"/>
      <c r="O28" s="326"/>
      <c r="P28" s="326"/>
      <c r="Q28" s="326"/>
      <c r="R28" s="326"/>
      <c r="S28" s="326"/>
      <c r="T28" s="326"/>
      <c r="U28" s="326"/>
      <c r="V28" s="326"/>
      <c r="W28" s="326"/>
      <c r="X28" s="326"/>
      <c r="Y28" s="326"/>
      <c r="Z28" s="326"/>
      <c r="AA28" s="326"/>
      <c r="AB28" s="326"/>
      <c r="AC28" s="326"/>
      <c r="AD28" s="326"/>
      <c r="AE28" s="323"/>
      <c r="AF28" s="323"/>
      <c r="AG28" s="323"/>
      <c r="AH28" s="59" t="str">
        <f>IFERROR(VLOOKUP(AE28,DADES!$D$4:$E$30,2,FALSE),"")</f>
        <v/>
      </c>
      <c r="AI28" s="324"/>
      <c r="AJ28" s="324"/>
      <c r="AK28" s="324"/>
      <c r="AL28" s="324"/>
      <c r="AM28" s="324"/>
      <c r="AN28" s="324"/>
      <c r="AO28" s="324"/>
      <c r="AP28" s="324"/>
      <c r="AQ28" s="72"/>
      <c r="AR28" s="72"/>
      <c r="AS28" s="352" t="s">
        <v>45</v>
      </c>
      <c r="AT28" s="352"/>
      <c r="AU28" s="352"/>
      <c r="AV28" s="352"/>
      <c r="AW28" s="352"/>
      <c r="AX28" s="352"/>
      <c r="AY28" s="352"/>
      <c r="AZ28" s="333" t="s">
        <v>46</v>
      </c>
      <c r="BA28" s="333"/>
      <c r="BB28" s="333"/>
      <c r="BC28" s="333">
        <v>60</v>
      </c>
      <c r="BD28" s="333"/>
      <c r="BE28" s="72"/>
      <c r="BF28" s="72"/>
      <c r="BG28" s="325"/>
      <c r="BH28" s="325"/>
      <c r="BI28" s="325"/>
      <c r="BJ28" s="325"/>
      <c r="BK28" s="325"/>
      <c r="BL28" s="325"/>
      <c r="BM28" s="325"/>
      <c r="BN28" s="325"/>
      <c r="BO28" s="326"/>
      <c r="BP28" s="326"/>
      <c r="BQ28" s="326"/>
      <c r="BR28" s="326"/>
      <c r="BS28" s="326"/>
      <c r="BT28" s="326"/>
      <c r="BU28" s="326"/>
      <c r="BV28" s="326"/>
      <c r="BW28" s="326"/>
      <c r="BX28" s="326"/>
      <c r="BY28" s="326"/>
      <c r="BZ28" s="326"/>
      <c r="CA28" s="326"/>
      <c r="CB28" s="326"/>
      <c r="CC28" s="326"/>
      <c r="CD28" s="326"/>
      <c r="CE28" s="326"/>
      <c r="CF28" s="326"/>
      <c r="CG28" s="326"/>
      <c r="CH28" s="326"/>
      <c r="CI28" s="323"/>
      <c r="CJ28" s="323"/>
      <c r="CK28" s="323"/>
      <c r="CL28" s="59" t="str">
        <f>IFERROR(VLOOKUP(CI28,DADES!$D$4:$E$30,2,FALSE),"")</f>
        <v/>
      </c>
      <c r="CM28" s="324"/>
      <c r="CN28" s="324"/>
      <c r="CO28" s="324"/>
      <c r="CP28" s="324"/>
      <c r="CQ28" s="324"/>
      <c r="CR28" s="324"/>
      <c r="CS28" s="324"/>
      <c r="CT28" s="324"/>
      <c r="CU28" s="61"/>
      <c r="CV28" s="61"/>
      <c r="CW28" s="61"/>
      <c r="CX28" s="61"/>
    </row>
    <row r="29" spans="3:102" ht="12" customHeight="1" x14ac:dyDescent="0.2">
      <c r="C29" s="325"/>
      <c r="D29" s="325"/>
      <c r="E29" s="325"/>
      <c r="F29" s="325"/>
      <c r="G29" s="325"/>
      <c r="H29" s="325"/>
      <c r="I29" s="325"/>
      <c r="J29" s="325"/>
      <c r="K29" s="326"/>
      <c r="L29" s="326"/>
      <c r="M29" s="326"/>
      <c r="N29" s="326"/>
      <c r="O29" s="326"/>
      <c r="P29" s="326"/>
      <c r="Q29" s="326"/>
      <c r="R29" s="326"/>
      <c r="S29" s="326"/>
      <c r="T29" s="326"/>
      <c r="U29" s="326"/>
      <c r="V29" s="326"/>
      <c r="W29" s="326"/>
      <c r="X29" s="326"/>
      <c r="Y29" s="326"/>
      <c r="Z29" s="326"/>
      <c r="AA29" s="326"/>
      <c r="AB29" s="326"/>
      <c r="AC29" s="326"/>
      <c r="AD29" s="326"/>
      <c r="AE29" s="323"/>
      <c r="AF29" s="323"/>
      <c r="AG29" s="323"/>
      <c r="AH29" s="59" t="str">
        <f>IFERROR(VLOOKUP(AE29,DADES!$D$4:$E$30,2,FALSE),"")</f>
        <v/>
      </c>
      <c r="AI29" s="324"/>
      <c r="AJ29" s="324"/>
      <c r="AK29" s="324"/>
      <c r="AL29" s="324"/>
      <c r="AM29" s="324"/>
      <c r="AN29" s="324"/>
      <c r="AO29" s="324"/>
      <c r="AP29" s="324"/>
      <c r="AQ29" s="72"/>
      <c r="AR29" s="72"/>
      <c r="AS29" s="352" t="s">
        <v>47</v>
      </c>
      <c r="AT29" s="352"/>
      <c r="AU29" s="352"/>
      <c r="AV29" s="352"/>
      <c r="AW29" s="352"/>
      <c r="AX29" s="352"/>
      <c r="AY29" s="352"/>
      <c r="AZ29" s="333" t="s">
        <v>48</v>
      </c>
      <c r="BA29" s="333"/>
      <c r="BB29" s="333"/>
      <c r="BC29" s="333">
        <v>10</v>
      </c>
      <c r="BD29" s="333"/>
      <c r="BE29" s="72"/>
      <c r="BF29" s="72"/>
      <c r="BG29" s="325"/>
      <c r="BH29" s="325"/>
      <c r="BI29" s="325"/>
      <c r="BJ29" s="325"/>
      <c r="BK29" s="325"/>
      <c r="BL29" s="325"/>
      <c r="BM29" s="325"/>
      <c r="BN29" s="325"/>
      <c r="BO29" s="326"/>
      <c r="BP29" s="326"/>
      <c r="BQ29" s="326"/>
      <c r="BR29" s="326"/>
      <c r="BS29" s="326"/>
      <c r="BT29" s="326"/>
      <c r="BU29" s="326"/>
      <c r="BV29" s="326"/>
      <c r="BW29" s="326"/>
      <c r="BX29" s="326"/>
      <c r="BY29" s="326"/>
      <c r="BZ29" s="326"/>
      <c r="CA29" s="326"/>
      <c r="CB29" s="326"/>
      <c r="CC29" s="326"/>
      <c r="CD29" s="326"/>
      <c r="CE29" s="326"/>
      <c r="CF29" s="326"/>
      <c r="CG29" s="326"/>
      <c r="CH29" s="326"/>
      <c r="CI29" s="323"/>
      <c r="CJ29" s="323"/>
      <c r="CK29" s="323"/>
      <c r="CL29" s="59" t="str">
        <f>IFERROR(VLOOKUP(CI29,DADES!$D$4:$E$30,2,FALSE),"")</f>
        <v/>
      </c>
      <c r="CM29" s="324"/>
      <c r="CN29" s="324"/>
      <c r="CO29" s="324"/>
      <c r="CP29" s="324"/>
      <c r="CQ29" s="324"/>
      <c r="CR29" s="324"/>
      <c r="CS29" s="324"/>
      <c r="CT29" s="324"/>
      <c r="CU29" s="61"/>
      <c r="CV29" s="61"/>
      <c r="CW29" s="61"/>
      <c r="CX29" s="61"/>
    </row>
    <row r="30" spans="3:102" ht="12" customHeight="1" x14ac:dyDescent="0.2">
      <c r="C30" s="325"/>
      <c r="D30" s="325"/>
      <c r="E30" s="325"/>
      <c r="F30" s="325"/>
      <c r="G30" s="325"/>
      <c r="H30" s="325"/>
      <c r="I30" s="325"/>
      <c r="J30" s="325"/>
      <c r="K30" s="326"/>
      <c r="L30" s="326"/>
      <c r="M30" s="326"/>
      <c r="N30" s="326"/>
      <c r="O30" s="326"/>
      <c r="P30" s="326"/>
      <c r="Q30" s="326"/>
      <c r="R30" s="326"/>
      <c r="S30" s="326"/>
      <c r="T30" s="326"/>
      <c r="U30" s="326"/>
      <c r="V30" s="326"/>
      <c r="W30" s="326"/>
      <c r="X30" s="326"/>
      <c r="Y30" s="326"/>
      <c r="Z30" s="326"/>
      <c r="AA30" s="326"/>
      <c r="AB30" s="326"/>
      <c r="AC30" s="326"/>
      <c r="AD30" s="326"/>
      <c r="AE30" s="323"/>
      <c r="AF30" s="323"/>
      <c r="AG30" s="323"/>
      <c r="AH30" s="59" t="str">
        <f>IFERROR(VLOOKUP(AE30,DADES!$D$4:$E$30,2,FALSE),"")</f>
        <v/>
      </c>
      <c r="AI30" s="324"/>
      <c r="AJ30" s="324"/>
      <c r="AK30" s="324"/>
      <c r="AL30" s="324"/>
      <c r="AM30" s="324"/>
      <c r="AN30" s="324"/>
      <c r="AO30" s="324"/>
      <c r="AP30" s="324"/>
      <c r="AQ30" s="72"/>
      <c r="AR30" s="72"/>
      <c r="AS30" s="353" t="s">
        <v>93</v>
      </c>
      <c r="AT30" s="353"/>
      <c r="AU30" s="353"/>
      <c r="AV30" s="353"/>
      <c r="AW30" s="353"/>
      <c r="AX30" s="353"/>
      <c r="AY30" s="353"/>
      <c r="AZ30" s="333" t="s">
        <v>50</v>
      </c>
      <c r="BA30" s="333"/>
      <c r="BB30" s="333"/>
      <c r="BC30" s="333">
        <v>66</v>
      </c>
      <c r="BD30" s="333"/>
      <c r="BE30" s="72"/>
      <c r="BF30" s="72"/>
      <c r="BG30" s="325"/>
      <c r="BH30" s="325"/>
      <c r="BI30" s="325"/>
      <c r="BJ30" s="325"/>
      <c r="BK30" s="325"/>
      <c r="BL30" s="325"/>
      <c r="BM30" s="325"/>
      <c r="BN30" s="325"/>
      <c r="BO30" s="326"/>
      <c r="BP30" s="326"/>
      <c r="BQ30" s="326"/>
      <c r="BR30" s="326"/>
      <c r="BS30" s="326"/>
      <c r="BT30" s="326"/>
      <c r="BU30" s="326"/>
      <c r="BV30" s="326"/>
      <c r="BW30" s="326"/>
      <c r="BX30" s="326"/>
      <c r="BY30" s="326"/>
      <c r="BZ30" s="326"/>
      <c r="CA30" s="326"/>
      <c r="CB30" s="326"/>
      <c r="CC30" s="326"/>
      <c r="CD30" s="326"/>
      <c r="CE30" s="326"/>
      <c r="CF30" s="326"/>
      <c r="CG30" s="326"/>
      <c r="CH30" s="326"/>
      <c r="CI30" s="323"/>
      <c r="CJ30" s="323"/>
      <c r="CK30" s="323"/>
      <c r="CL30" s="59" t="str">
        <f>IFERROR(VLOOKUP(CI30,DADES!$D$4:$E$30,2,FALSE),"")</f>
        <v/>
      </c>
      <c r="CM30" s="324"/>
      <c r="CN30" s="324"/>
      <c r="CO30" s="324"/>
      <c r="CP30" s="324"/>
      <c r="CQ30" s="324"/>
      <c r="CR30" s="324"/>
      <c r="CS30" s="324"/>
      <c r="CT30" s="324"/>
      <c r="CU30" s="61"/>
      <c r="CV30" s="61"/>
      <c r="CW30" s="61"/>
      <c r="CX30" s="61"/>
    </row>
    <row r="31" spans="3:102" ht="12" customHeight="1" x14ac:dyDescent="0.2">
      <c r="C31" s="325"/>
      <c r="D31" s="325"/>
      <c r="E31" s="325"/>
      <c r="F31" s="325"/>
      <c r="G31" s="325"/>
      <c r="H31" s="325"/>
      <c r="I31" s="325"/>
      <c r="J31" s="325"/>
      <c r="K31" s="326"/>
      <c r="L31" s="326"/>
      <c r="M31" s="326"/>
      <c r="N31" s="326"/>
      <c r="O31" s="326"/>
      <c r="P31" s="326"/>
      <c r="Q31" s="326"/>
      <c r="R31" s="326"/>
      <c r="S31" s="326"/>
      <c r="T31" s="326"/>
      <c r="U31" s="326"/>
      <c r="V31" s="326"/>
      <c r="W31" s="326"/>
      <c r="X31" s="326"/>
      <c r="Y31" s="326"/>
      <c r="Z31" s="326"/>
      <c r="AA31" s="326"/>
      <c r="AB31" s="326"/>
      <c r="AC31" s="326"/>
      <c r="AD31" s="326"/>
      <c r="AE31" s="323"/>
      <c r="AF31" s="323"/>
      <c r="AG31" s="323"/>
      <c r="AH31" s="59" t="str">
        <f>IFERROR(VLOOKUP(AE31,DADES!$D$4:$E$30,2,FALSE),"")</f>
        <v/>
      </c>
      <c r="AI31" s="324"/>
      <c r="AJ31" s="324"/>
      <c r="AK31" s="324"/>
      <c r="AL31" s="324"/>
      <c r="AM31" s="324"/>
      <c r="AN31" s="324"/>
      <c r="AO31" s="324"/>
      <c r="AP31" s="324"/>
      <c r="AQ31" s="72"/>
      <c r="AR31" s="72"/>
      <c r="AS31" s="352" t="s">
        <v>51</v>
      </c>
      <c r="AT31" s="352"/>
      <c r="AU31" s="352"/>
      <c r="AV31" s="352"/>
      <c r="AW31" s="352"/>
      <c r="AX31" s="352"/>
      <c r="AY31" s="352"/>
      <c r="AZ31" s="333" t="s">
        <v>52</v>
      </c>
      <c r="BA31" s="333"/>
      <c r="BB31" s="333"/>
      <c r="BC31" s="333">
        <v>30</v>
      </c>
      <c r="BD31" s="333"/>
      <c r="BE31" s="72"/>
      <c r="BF31" s="72"/>
      <c r="BG31" s="325"/>
      <c r="BH31" s="325"/>
      <c r="BI31" s="325"/>
      <c r="BJ31" s="325"/>
      <c r="BK31" s="325"/>
      <c r="BL31" s="325"/>
      <c r="BM31" s="325"/>
      <c r="BN31" s="325"/>
      <c r="BO31" s="326"/>
      <c r="BP31" s="326"/>
      <c r="BQ31" s="326"/>
      <c r="BR31" s="326"/>
      <c r="BS31" s="326"/>
      <c r="BT31" s="326"/>
      <c r="BU31" s="326"/>
      <c r="BV31" s="326"/>
      <c r="BW31" s="326"/>
      <c r="BX31" s="326"/>
      <c r="BY31" s="326"/>
      <c r="BZ31" s="326"/>
      <c r="CA31" s="326"/>
      <c r="CB31" s="326"/>
      <c r="CC31" s="326"/>
      <c r="CD31" s="326"/>
      <c r="CE31" s="326"/>
      <c r="CF31" s="326"/>
      <c r="CG31" s="326"/>
      <c r="CH31" s="326"/>
      <c r="CI31" s="323"/>
      <c r="CJ31" s="323"/>
      <c r="CK31" s="323"/>
      <c r="CL31" s="59" t="str">
        <f>IFERROR(VLOOKUP(CI31,DADES!$D$4:$E$30,2,FALSE),"")</f>
        <v/>
      </c>
      <c r="CM31" s="324"/>
      <c r="CN31" s="324"/>
      <c r="CO31" s="324"/>
      <c r="CP31" s="324"/>
      <c r="CQ31" s="324"/>
      <c r="CR31" s="324"/>
      <c r="CS31" s="324"/>
      <c r="CT31" s="324"/>
      <c r="CU31" s="61"/>
      <c r="CV31" s="61"/>
      <c r="CW31" s="61"/>
      <c r="CX31" s="61"/>
    </row>
    <row r="32" spans="3:102" ht="12" customHeight="1" x14ac:dyDescent="0.2">
      <c r="C32" s="325"/>
      <c r="D32" s="325"/>
      <c r="E32" s="325"/>
      <c r="F32" s="325"/>
      <c r="G32" s="325"/>
      <c r="H32" s="325"/>
      <c r="I32" s="325"/>
      <c r="J32" s="325"/>
      <c r="K32" s="326"/>
      <c r="L32" s="326"/>
      <c r="M32" s="326"/>
      <c r="N32" s="326"/>
      <c r="O32" s="326"/>
      <c r="P32" s="326"/>
      <c r="Q32" s="326"/>
      <c r="R32" s="326"/>
      <c r="S32" s="326"/>
      <c r="T32" s="326"/>
      <c r="U32" s="326"/>
      <c r="V32" s="326"/>
      <c r="W32" s="326"/>
      <c r="X32" s="326"/>
      <c r="Y32" s="326"/>
      <c r="Z32" s="326"/>
      <c r="AA32" s="326"/>
      <c r="AB32" s="326"/>
      <c r="AC32" s="326"/>
      <c r="AD32" s="326"/>
      <c r="AE32" s="323"/>
      <c r="AF32" s="323"/>
      <c r="AG32" s="323"/>
      <c r="AH32" s="59" t="str">
        <f>IFERROR(VLOOKUP(AE32,DADES!$D$4:$E$30,2,FALSE),"")</f>
        <v/>
      </c>
      <c r="AI32" s="324"/>
      <c r="AJ32" s="324"/>
      <c r="AK32" s="324"/>
      <c r="AL32" s="324"/>
      <c r="AM32" s="324"/>
      <c r="AN32" s="324"/>
      <c r="AO32" s="324"/>
      <c r="AP32" s="324"/>
      <c r="AQ32" s="72"/>
      <c r="AR32" s="72"/>
      <c r="AS32" s="352" t="s">
        <v>94</v>
      </c>
      <c r="AT32" s="352"/>
      <c r="AU32" s="352"/>
      <c r="AV32" s="352"/>
      <c r="AW32" s="352"/>
      <c r="AX32" s="352"/>
      <c r="AY32" s="352"/>
      <c r="AZ32" s="333" t="s">
        <v>49</v>
      </c>
      <c r="BA32" s="333"/>
      <c r="BB32" s="333"/>
      <c r="BC32" s="333">
        <v>62</v>
      </c>
      <c r="BD32" s="333"/>
      <c r="BE32" s="72"/>
      <c r="BF32" s="72"/>
      <c r="BG32" s="325"/>
      <c r="BH32" s="325"/>
      <c r="BI32" s="325"/>
      <c r="BJ32" s="325"/>
      <c r="BK32" s="325"/>
      <c r="BL32" s="325"/>
      <c r="BM32" s="325"/>
      <c r="BN32" s="325"/>
      <c r="BO32" s="326"/>
      <c r="BP32" s="326"/>
      <c r="BQ32" s="326"/>
      <c r="BR32" s="326"/>
      <c r="BS32" s="326"/>
      <c r="BT32" s="326"/>
      <c r="BU32" s="326"/>
      <c r="BV32" s="326"/>
      <c r="BW32" s="326"/>
      <c r="BX32" s="326"/>
      <c r="BY32" s="326"/>
      <c r="BZ32" s="326"/>
      <c r="CA32" s="326"/>
      <c r="CB32" s="326"/>
      <c r="CC32" s="326"/>
      <c r="CD32" s="326"/>
      <c r="CE32" s="326"/>
      <c r="CF32" s="326"/>
      <c r="CG32" s="326"/>
      <c r="CH32" s="326"/>
      <c r="CI32" s="323"/>
      <c r="CJ32" s="323"/>
      <c r="CK32" s="323"/>
      <c r="CL32" s="59" t="str">
        <f>IFERROR(VLOOKUP(CI32,DADES!$D$4:$E$30,2,FALSE),"")</f>
        <v/>
      </c>
      <c r="CM32" s="324"/>
      <c r="CN32" s="324"/>
      <c r="CO32" s="324"/>
      <c r="CP32" s="324"/>
      <c r="CQ32" s="324"/>
      <c r="CR32" s="324"/>
      <c r="CS32" s="324"/>
      <c r="CT32" s="324"/>
      <c r="CU32" s="61"/>
      <c r="CV32" s="61"/>
      <c r="CW32" s="61"/>
      <c r="CX32" s="61"/>
    </row>
    <row r="33" spans="3:102" ht="12" customHeight="1" x14ac:dyDescent="0.2">
      <c r="C33" s="325"/>
      <c r="D33" s="325"/>
      <c r="E33" s="325"/>
      <c r="F33" s="325"/>
      <c r="G33" s="325"/>
      <c r="H33" s="325"/>
      <c r="I33" s="325"/>
      <c r="J33" s="325"/>
      <c r="K33" s="326"/>
      <c r="L33" s="326"/>
      <c r="M33" s="326"/>
      <c r="N33" s="326"/>
      <c r="O33" s="326"/>
      <c r="P33" s="326"/>
      <c r="Q33" s="326"/>
      <c r="R33" s="326"/>
      <c r="S33" s="326"/>
      <c r="T33" s="326"/>
      <c r="U33" s="326"/>
      <c r="V33" s="326"/>
      <c r="W33" s="326"/>
      <c r="X33" s="326"/>
      <c r="Y33" s="326"/>
      <c r="Z33" s="326"/>
      <c r="AA33" s="326"/>
      <c r="AB33" s="326"/>
      <c r="AC33" s="326"/>
      <c r="AD33" s="326"/>
      <c r="AE33" s="323"/>
      <c r="AF33" s="323"/>
      <c r="AG33" s="323"/>
      <c r="AH33" s="59" t="str">
        <f>IFERROR(VLOOKUP(AE33,DADES!$D$4:$E$30,2,FALSE),"")</f>
        <v/>
      </c>
      <c r="AI33" s="324"/>
      <c r="AJ33" s="324"/>
      <c r="AK33" s="324"/>
      <c r="AL33" s="324"/>
      <c r="AM33" s="324"/>
      <c r="AN33" s="324"/>
      <c r="AO33" s="324"/>
      <c r="AP33" s="324"/>
      <c r="AQ33" s="72"/>
      <c r="AR33" s="72"/>
      <c r="AS33" s="352" t="s">
        <v>21</v>
      </c>
      <c r="AT33" s="352"/>
      <c r="AU33" s="352"/>
      <c r="AV33" s="352"/>
      <c r="AW33" s="352"/>
      <c r="AX33" s="352"/>
      <c r="AY33" s="352"/>
      <c r="AZ33" s="333" t="s">
        <v>22</v>
      </c>
      <c r="BA33" s="333"/>
      <c r="BB33" s="333"/>
      <c r="BC33" s="333">
        <v>600</v>
      </c>
      <c r="BD33" s="333"/>
      <c r="BE33" s="72"/>
      <c r="BF33" s="72"/>
      <c r="BG33" s="325"/>
      <c r="BH33" s="325"/>
      <c r="BI33" s="325"/>
      <c r="BJ33" s="325"/>
      <c r="BK33" s="325"/>
      <c r="BL33" s="325"/>
      <c r="BM33" s="325"/>
      <c r="BN33" s="325"/>
      <c r="BO33" s="326"/>
      <c r="BP33" s="326"/>
      <c r="BQ33" s="326"/>
      <c r="BR33" s="326"/>
      <c r="BS33" s="326"/>
      <c r="BT33" s="326"/>
      <c r="BU33" s="326"/>
      <c r="BV33" s="326"/>
      <c r="BW33" s="326"/>
      <c r="BX33" s="326"/>
      <c r="BY33" s="326"/>
      <c r="BZ33" s="326"/>
      <c r="CA33" s="326"/>
      <c r="CB33" s="326"/>
      <c r="CC33" s="326"/>
      <c r="CD33" s="326"/>
      <c r="CE33" s="326"/>
      <c r="CF33" s="326"/>
      <c r="CG33" s="326"/>
      <c r="CH33" s="326"/>
      <c r="CI33" s="323"/>
      <c r="CJ33" s="323"/>
      <c r="CK33" s="323"/>
      <c r="CL33" s="59" t="str">
        <f>IFERROR(VLOOKUP(CI33,DADES!$D$4:$E$30,2,FALSE),"")</f>
        <v/>
      </c>
      <c r="CM33" s="324"/>
      <c r="CN33" s="324"/>
      <c r="CO33" s="324"/>
      <c r="CP33" s="324"/>
      <c r="CQ33" s="324"/>
      <c r="CR33" s="324"/>
      <c r="CS33" s="324"/>
      <c r="CT33" s="324"/>
      <c r="CU33" s="61"/>
      <c r="CV33" s="61"/>
      <c r="CW33" s="61"/>
      <c r="CX33" s="61"/>
    </row>
    <row r="34" spans="3:102" ht="12" customHeight="1" x14ac:dyDescent="0.2">
      <c r="C34" s="325"/>
      <c r="D34" s="325"/>
      <c r="E34" s="325"/>
      <c r="F34" s="325"/>
      <c r="G34" s="325"/>
      <c r="H34" s="325"/>
      <c r="I34" s="325"/>
      <c r="J34" s="325"/>
      <c r="K34" s="326"/>
      <c r="L34" s="326"/>
      <c r="M34" s="326"/>
      <c r="N34" s="326"/>
      <c r="O34" s="326"/>
      <c r="P34" s="326"/>
      <c r="Q34" s="326"/>
      <c r="R34" s="326"/>
      <c r="S34" s="326"/>
      <c r="T34" s="326"/>
      <c r="U34" s="326"/>
      <c r="V34" s="326"/>
      <c r="W34" s="326"/>
      <c r="X34" s="326"/>
      <c r="Y34" s="326"/>
      <c r="Z34" s="326"/>
      <c r="AA34" s="326"/>
      <c r="AB34" s="326"/>
      <c r="AC34" s="326"/>
      <c r="AD34" s="326"/>
      <c r="AE34" s="323"/>
      <c r="AF34" s="323"/>
      <c r="AG34" s="323"/>
      <c r="AH34" s="59" t="str">
        <f>IFERROR(VLOOKUP(AE34,DADES!$D$4:$E$30,2,FALSE),"")</f>
        <v/>
      </c>
      <c r="AI34" s="324"/>
      <c r="AJ34" s="324"/>
      <c r="AK34" s="324"/>
      <c r="AL34" s="324"/>
      <c r="AM34" s="324"/>
      <c r="AN34" s="324"/>
      <c r="AO34" s="324"/>
      <c r="AP34" s="324"/>
      <c r="AQ34" s="72"/>
      <c r="AR34" s="72"/>
      <c r="AS34" s="365"/>
      <c r="AT34" s="365"/>
      <c r="AU34" s="365"/>
      <c r="AV34" s="365"/>
      <c r="AW34" s="365"/>
      <c r="AX34" s="365"/>
      <c r="AY34" s="365"/>
      <c r="AZ34" s="365"/>
      <c r="BA34" s="365"/>
      <c r="BB34" s="72"/>
      <c r="BC34" s="72"/>
      <c r="BD34" s="72"/>
      <c r="BE34" s="72"/>
      <c r="BF34" s="72"/>
      <c r="BG34" s="325"/>
      <c r="BH34" s="325"/>
      <c r="BI34" s="325"/>
      <c r="BJ34" s="325"/>
      <c r="BK34" s="325"/>
      <c r="BL34" s="325"/>
      <c r="BM34" s="325"/>
      <c r="BN34" s="325"/>
      <c r="BO34" s="326"/>
      <c r="BP34" s="326"/>
      <c r="BQ34" s="326"/>
      <c r="BR34" s="326"/>
      <c r="BS34" s="326"/>
      <c r="BT34" s="326"/>
      <c r="BU34" s="326"/>
      <c r="BV34" s="326"/>
      <c r="BW34" s="326"/>
      <c r="BX34" s="326"/>
      <c r="BY34" s="326"/>
      <c r="BZ34" s="326"/>
      <c r="CA34" s="326"/>
      <c r="CB34" s="326"/>
      <c r="CC34" s="326"/>
      <c r="CD34" s="326"/>
      <c r="CE34" s="326"/>
      <c r="CF34" s="326"/>
      <c r="CG34" s="326"/>
      <c r="CH34" s="326"/>
      <c r="CI34" s="323"/>
      <c r="CJ34" s="323"/>
      <c r="CK34" s="323"/>
      <c r="CL34" s="59" t="str">
        <f>IFERROR(VLOOKUP(CI34,DADES!$D$4:$E$30,2,FALSE),"")</f>
        <v/>
      </c>
      <c r="CM34" s="324"/>
      <c r="CN34" s="324"/>
      <c r="CO34" s="324"/>
      <c r="CP34" s="324"/>
      <c r="CQ34" s="324"/>
      <c r="CR34" s="324"/>
      <c r="CS34" s="324"/>
      <c r="CT34" s="324"/>
      <c r="CU34" s="61"/>
      <c r="CV34" s="61"/>
      <c r="CW34" s="61"/>
      <c r="CX34" s="61"/>
    </row>
    <row r="35" spans="3:102" ht="12" customHeight="1" x14ac:dyDescent="0.2">
      <c r="C35" s="325"/>
      <c r="D35" s="325"/>
      <c r="E35" s="325"/>
      <c r="F35" s="325"/>
      <c r="G35" s="325"/>
      <c r="H35" s="325"/>
      <c r="I35" s="325"/>
      <c r="J35" s="325"/>
      <c r="K35" s="326"/>
      <c r="L35" s="326"/>
      <c r="M35" s="326"/>
      <c r="N35" s="326"/>
      <c r="O35" s="326"/>
      <c r="P35" s="326"/>
      <c r="Q35" s="326"/>
      <c r="R35" s="326"/>
      <c r="S35" s="326"/>
      <c r="T35" s="326"/>
      <c r="U35" s="326"/>
      <c r="V35" s="326"/>
      <c r="W35" s="326"/>
      <c r="X35" s="326"/>
      <c r="Y35" s="326"/>
      <c r="Z35" s="326"/>
      <c r="AA35" s="326"/>
      <c r="AB35" s="326"/>
      <c r="AC35" s="326"/>
      <c r="AD35" s="326"/>
      <c r="AE35" s="323"/>
      <c r="AF35" s="323"/>
      <c r="AG35" s="323"/>
      <c r="AH35" s="59" t="str">
        <f>IFERROR(VLOOKUP(AE35,DADES!$D$4:$E$30,2,FALSE),"")</f>
        <v/>
      </c>
      <c r="AI35" s="324"/>
      <c r="AJ35" s="324"/>
      <c r="AK35" s="324"/>
      <c r="AL35" s="324"/>
      <c r="AM35" s="324"/>
      <c r="AN35" s="324"/>
      <c r="AO35" s="324"/>
      <c r="AP35" s="324"/>
      <c r="AQ35" s="72"/>
      <c r="AR35" s="72"/>
      <c r="AS35" s="371" t="s">
        <v>108</v>
      </c>
      <c r="AT35" s="371"/>
      <c r="AU35" s="371"/>
      <c r="AV35" s="371"/>
      <c r="AW35" s="371"/>
      <c r="AX35" s="371"/>
      <c r="AY35" s="371"/>
      <c r="AZ35" s="371"/>
      <c r="BA35" s="371"/>
      <c r="BB35" s="371"/>
      <c r="BC35" s="371"/>
      <c r="BD35" s="371"/>
      <c r="BE35" s="72"/>
      <c r="BF35" s="72"/>
      <c r="BG35" s="325"/>
      <c r="BH35" s="325"/>
      <c r="BI35" s="325"/>
      <c r="BJ35" s="325"/>
      <c r="BK35" s="325"/>
      <c r="BL35" s="325"/>
      <c r="BM35" s="325"/>
      <c r="BN35" s="325"/>
      <c r="BO35" s="326"/>
      <c r="BP35" s="326"/>
      <c r="BQ35" s="326"/>
      <c r="BR35" s="326"/>
      <c r="BS35" s="326"/>
      <c r="BT35" s="326"/>
      <c r="BU35" s="326"/>
      <c r="BV35" s="326"/>
      <c r="BW35" s="326"/>
      <c r="BX35" s="326"/>
      <c r="BY35" s="326"/>
      <c r="BZ35" s="326"/>
      <c r="CA35" s="326"/>
      <c r="CB35" s="326"/>
      <c r="CC35" s="326"/>
      <c r="CD35" s="326"/>
      <c r="CE35" s="326"/>
      <c r="CF35" s="326"/>
      <c r="CG35" s="326"/>
      <c r="CH35" s="326"/>
      <c r="CI35" s="323"/>
      <c r="CJ35" s="323"/>
      <c r="CK35" s="323"/>
      <c r="CL35" s="59" t="str">
        <f>IFERROR(VLOOKUP(CI35,DADES!$D$4:$E$30,2,FALSE),"")</f>
        <v/>
      </c>
      <c r="CM35" s="324"/>
      <c r="CN35" s="324"/>
      <c r="CO35" s="324"/>
      <c r="CP35" s="324"/>
      <c r="CQ35" s="324"/>
      <c r="CR35" s="324"/>
      <c r="CS35" s="324"/>
      <c r="CT35" s="324"/>
      <c r="CU35" s="61"/>
      <c r="CV35" s="61"/>
      <c r="CW35" s="61"/>
      <c r="CX35" s="61"/>
    </row>
    <row r="36" spans="3:102" ht="12" customHeight="1" x14ac:dyDescent="0.2">
      <c r="C36" s="325"/>
      <c r="D36" s="325"/>
      <c r="E36" s="325"/>
      <c r="F36" s="325"/>
      <c r="G36" s="325"/>
      <c r="H36" s="325"/>
      <c r="I36" s="325"/>
      <c r="J36" s="325"/>
      <c r="K36" s="326"/>
      <c r="L36" s="326"/>
      <c r="M36" s="326"/>
      <c r="N36" s="326"/>
      <c r="O36" s="326"/>
      <c r="P36" s="326"/>
      <c r="Q36" s="326"/>
      <c r="R36" s="326"/>
      <c r="S36" s="326"/>
      <c r="T36" s="326"/>
      <c r="U36" s="326"/>
      <c r="V36" s="326"/>
      <c r="W36" s="326"/>
      <c r="X36" s="326"/>
      <c r="Y36" s="326"/>
      <c r="Z36" s="326"/>
      <c r="AA36" s="326"/>
      <c r="AB36" s="326"/>
      <c r="AC36" s="326"/>
      <c r="AD36" s="326"/>
      <c r="AE36" s="323"/>
      <c r="AF36" s="323"/>
      <c r="AG36" s="323"/>
      <c r="AH36" s="59" t="str">
        <f>IFERROR(VLOOKUP(AE36,DADES!$D$4:$E$30,2,FALSE),"")</f>
        <v/>
      </c>
      <c r="AI36" s="324"/>
      <c r="AJ36" s="324"/>
      <c r="AK36" s="324"/>
      <c r="AL36" s="324"/>
      <c r="AM36" s="324"/>
      <c r="AN36" s="324"/>
      <c r="AO36" s="324"/>
      <c r="AP36" s="324"/>
      <c r="AQ36" s="72"/>
      <c r="AR36" s="72"/>
      <c r="AS36" s="371"/>
      <c r="AT36" s="371"/>
      <c r="AU36" s="371"/>
      <c r="AV36" s="371"/>
      <c r="AW36" s="371"/>
      <c r="AX36" s="371"/>
      <c r="AY36" s="371"/>
      <c r="AZ36" s="371"/>
      <c r="BA36" s="371"/>
      <c r="BB36" s="371"/>
      <c r="BC36" s="371"/>
      <c r="BD36" s="371"/>
      <c r="BE36" s="72"/>
      <c r="BF36" s="72"/>
      <c r="BG36" s="325"/>
      <c r="BH36" s="325"/>
      <c r="BI36" s="325"/>
      <c r="BJ36" s="325"/>
      <c r="BK36" s="325"/>
      <c r="BL36" s="325"/>
      <c r="BM36" s="325"/>
      <c r="BN36" s="325"/>
      <c r="BO36" s="326"/>
      <c r="BP36" s="326"/>
      <c r="BQ36" s="326"/>
      <c r="BR36" s="326"/>
      <c r="BS36" s="326"/>
      <c r="BT36" s="326"/>
      <c r="BU36" s="326"/>
      <c r="BV36" s="326"/>
      <c r="BW36" s="326"/>
      <c r="BX36" s="326"/>
      <c r="BY36" s="326"/>
      <c r="BZ36" s="326"/>
      <c r="CA36" s="326"/>
      <c r="CB36" s="326"/>
      <c r="CC36" s="326"/>
      <c r="CD36" s="326"/>
      <c r="CE36" s="326"/>
      <c r="CF36" s="326"/>
      <c r="CG36" s="326"/>
      <c r="CH36" s="326"/>
      <c r="CI36" s="323"/>
      <c r="CJ36" s="323"/>
      <c r="CK36" s="323"/>
      <c r="CL36" s="59" t="str">
        <f>IFERROR(VLOOKUP(CI36,DADES!$D$4:$E$30,2,FALSE),"")</f>
        <v/>
      </c>
      <c r="CM36" s="324"/>
      <c r="CN36" s="324"/>
      <c r="CO36" s="324"/>
      <c r="CP36" s="324"/>
      <c r="CQ36" s="324"/>
      <c r="CR36" s="324"/>
      <c r="CS36" s="324"/>
      <c r="CT36" s="324"/>
      <c r="CU36" s="61"/>
      <c r="CV36" s="61"/>
      <c r="CW36" s="61"/>
      <c r="CX36" s="61"/>
    </row>
    <row r="37" spans="3:102" ht="12" customHeight="1" x14ac:dyDescent="0.2">
      <c r="C37" s="325"/>
      <c r="D37" s="325"/>
      <c r="E37" s="325"/>
      <c r="F37" s="325"/>
      <c r="G37" s="325"/>
      <c r="H37" s="325"/>
      <c r="I37" s="325"/>
      <c r="J37" s="325"/>
      <c r="K37" s="326"/>
      <c r="L37" s="326"/>
      <c r="M37" s="326"/>
      <c r="N37" s="326"/>
      <c r="O37" s="326"/>
      <c r="P37" s="326"/>
      <c r="Q37" s="326"/>
      <c r="R37" s="326"/>
      <c r="S37" s="326"/>
      <c r="T37" s="326"/>
      <c r="U37" s="326"/>
      <c r="V37" s="326"/>
      <c r="W37" s="326"/>
      <c r="X37" s="326"/>
      <c r="Y37" s="326"/>
      <c r="Z37" s="326"/>
      <c r="AA37" s="326"/>
      <c r="AB37" s="326"/>
      <c r="AC37" s="326"/>
      <c r="AD37" s="326"/>
      <c r="AE37" s="323"/>
      <c r="AF37" s="323"/>
      <c r="AG37" s="323"/>
      <c r="AH37" s="59" t="str">
        <f>IFERROR(VLOOKUP(AE37,DADES!$D$4:$E$30,2,FALSE),"")</f>
        <v/>
      </c>
      <c r="AI37" s="324"/>
      <c r="AJ37" s="324"/>
      <c r="AK37" s="324"/>
      <c r="AL37" s="324"/>
      <c r="AM37" s="324"/>
      <c r="AN37" s="324"/>
      <c r="AO37" s="324"/>
      <c r="AP37" s="324"/>
      <c r="AQ37" s="72"/>
      <c r="AR37" s="72"/>
      <c r="AS37" s="333" t="s">
        <v>18</v>
      </c>
      <c r="AT37" s="333"/>
      <c r="AU37" s="332">
        <v>999999999</v>
      </c>
      <c r="AV37" s="365"/>
      <c r="AW37" s="365"/>
      <c r="AX37" s="365"/>
      <c r="AY37" s="365"/>
      <c r="AZ37" s="365"/>
      <c r="BA37" s="365"/>
      <c r="BB37" s="365"/>
      <c r="BC37" s="365"/>
      <c r="BD37" s="365"/>
      <c r="BE37" s="72"/>
      <c r="BF37" s="72"/>
      <c r="BG37" s="325"/>
      <c r="BH37" s="325"/>
      <c r="BI37" s="325"/>
      <c r="BJ37" s="325"/>
      <c r="BK37" s="325"/>
      <c r="BL37" s="325"/>
      <c r="BM37" s="325"/>
      <c r="BN37" s="325"/>
      <c r="BO37" s="326"/>
      <c r="BP37" s="326"/>
      <c r="BQ37" s="326"/>
      <c r="BR37" s="326"/>
      <c r="BS37" s="326"/>
      <c r="BT37" s="326"/>
      <c r="BU37" s="326"/>
      <c r="BV37" s="326"/>
      <c r="BW37" s="326"/>
      <c r="BX37" s="326"/>
      <c r="BY37" s="326"/>
      <c r="BZ37" s="326"/>
      <c r="CA37" s="326"/>
      <c r="CB37" s="326"/>
      <c r="CC37" s="326"/>
      <c r="CD37" s="326"/>
      <c r="CE37" s="326"/>
      <c r="CF37" s="326"/>
      <c r="CG37" s="326"/>
      <c r="CH37" s="326"/>
      <c r="CI37" s="323"/>
      <c r="CJ37" s="323"/>
      <c r="CK37" s="323"/>
      <c r="CL37" s="59" t="str">
        <f>IFERROR(VLOOKUP(CI37,DADES!$D$4:$E$30,2,FALSE),"")</f>
        <v/>
      </c>
      <c r="CM37" s="324"/>
      <c r="CN37" s="324"/>
      <c r="CO37" s="324"/>
      <c r="CP37" s="324"/>
      <c r="CQ37" s="324"/>
      <c r="CR37" s="324"/>
      <c r="CS37" s="324"/>
      <c r="CT37" s="324"/>
      <c r="CU37" s="61"/>
      <c r="CV37" s="61"/>
      <c r="CW37" s="61"/>
      <c r="CX37" s="61"/>
    </row>
    <row r="38" spans="3:102" ht="12" customHeight="1" x14ac:dyDescent="0.2">
      <c r="C38" s="325"/>
      <c r="D38" s="325"/>
      <c r="E38" s="325"/>
      <c r="F38" s="325"/>
      <c r="G38" s="325"/>
      <c r="H38" s="325"/>
      <c r="I38" s="325"/>
      <c r="J38" s="325"/>
      <c r="K38" s="326"/>
      <c r="L38" s="326"/>
      <c r="M38" s="326"/>
      <c r="N38" s="326"/>
      <c r="O38" s="326"/>
      <c r="P38" s="326"/>
      <c r="Q38" s="326"/>
      <c r="R38" s="326"/>
      <c r="S38" s="326"/>
      <c r="T38" s="326"/>
      <c r="U38" s="326"/>
      <c r="V38" s="326"/>
      <c r="W38" s="326"/>
      <c r="X38" s="326"/>
      <c r="Y38" s="326"/>
      <c r="Z38" s="326"/>
      <c r="AA38" s="326"/>
      <c r="AB38" s="326"/>
      <c r="AC38" s="326"/>
      <c r="AD38" s="326"/>
      <c r="AE38" s="323"/>
      <c r="AF38" s="323"/>
      <c r="AG38" s="323"/>
      <c r="AH38" s="59" t="str">
        <f>IFERROR(VLOOKUP(AE38,DADES!$D$4:$E$30,2,FALSE),"")</f>
        <v/>
      </c>
      <c r="AI38" s="324"/>
      <c r="AJ38" s="324"/>
      <c r="AK38" s="324"/>
      <c r="AL38" s="324"/>
      <c r="AM38" s="324"/>
      <c r="AN38" s="324"/>
      <c r="AO38" s="324"/>
      <c r="AP38" s="324"/>
      <c r="AQ38" s="72"/>
      <c r="AR38" s="72"/>
      <c r="AS38" s="333" t="s">
        <v>71</v>
      </c>
      <c r="AT38" s="333"/>
      <c r="AU38" s="332" t="s">
        <v>119</v>
      </c>
      <c r="AV38" s="365"/>
      <c r="AW38" s="365"/>
      <c r="AX38" s="365"/>
      <c r="AY38" s="365"/>
      <c r="AZ38" s="365"/>
      <c r="BA38" s="365"/>
      <c r="BB38" s="365"/>
      <c r="BC38" s="365"/>
      <c r="BD38" s="365"/>
      <c r="BE38" s="72"/>
      <c r="BF38" s="72"/>
      <c r="BG38" s="325"/>
      <c r="BH38" s="325"/>
      <c r="BI38" s="325"/>
      <c r="BJ38" s="325"/>
      <c r="BK38" s="325"/>
      <c r="BL38" s="325"/>
      <c r="BM38" s="325"/>
      <c r="BN38" s="325"/>
      <c r="BO38" s="326"/>
      <c r="BP38" s="326"/>
      <c r="BQ38" s="326"/>
      <c r="BR38" s="326"/>
      <c r="BS38" s="326"/>
      <c r="BT38" s="326"/>
      <c r="BU38" s="326"/>
      <c r="BV38" s="326"/>
      <c r="BW38" s="326"/>
      <c r="BX38" s="326"/>
      <c r="BY38" s="326"/>
      <c r="BZ38" s="326"/>
      <c r="CA38" s="326"/>
      <c r="CB38" s="326"/>
      <c r="CC38" s="326"/>
      <c r="CD38" s="326"/>
      <c r="CE38" s="326"/>
      <c r="CF38" s="326"/>
      <c r="CG38" s="326"/>
      <c r="CH38" s="326"/>
      <c r="CI38" s="323"/>
      <c r="CJ38" s="323"/>
      <c r="CK38" s="323"/>
      <c r="CL38" s="59" t="str">
        <f>IFERROR(VLOOKUP(CI38,DADES!$D$4:$E$30,2,FALSE),"")</f>
        <v/>
      </c>
      <c r="CM38" s="324"/>
      <c r="CN38" s="324"/>
      <c r="CO38" s="324"/>
      <c r="CP38" s="324"/>
      <c r="CQ38" s="324"/>
      <c r="CR38" s="324"/>
      <c r="CS38" s="324"/>
      <c r="CT38" s="324"/>
      <c r="CU38" s="61"/>
      <c r="CV38" s="61"/>
      <c r="CW38" s="61"/>
      <c r="CX38" s="61"/>
    </row>
    <row r="39" spans="3:102" ht="12" customHeight="1" x14ac:dyDescent="0.2">
      <c r="C39" s="325"/>
      <c r="D39" s="325"/>
      <c r="E39" s="325"/>
      <c r="F39" s="325"/>
      <c r="G39" s="325"/>
      <c r="H39" s="325"/>
      <c r="I39" s="325"/>
      <c r="J39" s="325"/>
      <c r="K39" s="326"/>
      <c r="L39" s="326"/>
      <c r="M39" s="326"/>
      <c r="N39" s="326"/>
      <c r="O39" s="326"/>
      <c r="P39" s="326"/>
      <c r="Q39" s="326"/>
      <c r="R39" s="326"/>
      <c r="S39" s="326"/>
      <c r="T39" s="326"/>
      <c r="U39" s="326"/>
      <c r="V39" s="326"/>
      <c r="W39" s="326"/>
      <c r="X39" s="326"/>
      <c r="Y39" s="326"/>
      <c r="Z39" s="326"/>
      <c r="AA39" s="326"/>
      <c r="AB39" s="326"/>
      <c r="AC39" s="326"/>
      <c r="AD39" s="326"/>
      <c r="AE39" s="323"/>
      <c r="AF39" s="323"/>
      <c r="AG39" s="323"/>
      <c r="AH39" s="59" t="str">
        <f>IFERROR(VLOOKUP(AE39,DADES!$D$4:$E$30,2,FALSE),"")</f>
        <v/>
      </c>
      <c r="AI39" s="324"/>
      <c r="AJ39" s="324"/>
      <c r="AK39" s="324"/>
      <c r="AL39" s="324"/>
      <c r="AM39" s="324"/>
      <c r="AN39" s="324"/>
      <c r="AO39" s="324"/>
      <c r="AP39" s="324"/>
      <c r="AQ39" s="72"/>
      <c r="AR39" s="72"/>
      <c r="AS39" s="333" t="s">
        <v>73</v>
      </c>
      <c r="AT39" s="333"/>
      <c r="AU39" s="332" t="s">
        <v>120</v>
      </c>
      <c r="AV39" s="365"/>
      <c r="AW39" s="365"/>
      <c r="AX39" s="365"/>
      <c r="AY39" s="365"/>
      <c r="AZ39" s="365"/>
      <c r="BA39" s="365"/>
      <c r="BB39" s="365"/>
      <c r="BC39" s="365"/>
      <c r="BD39" s="365"/>
      <c r="BE39" s="72"/>
      <c r="BF39" s="72"/>
      <c r="BG39" s="325"/>
      <c r="BH39" s="325"/>
      <c r="BI39" s="325"/>
      <c r="BJ39" s="325"/>
      <c r="BK39" s="325"/>
      <c r="BL39" s="325"/>
      <c r="BM39" s="325"/>
      <c r="BN39" s="325"/>
      <c r="BO39" s="326"/>
      <c r="BP39" s="326"/>
      <c r="BQ39" s="326"/>
      <c r="BR39" s="326"/>
      <c r="BS39" s="326"/>
      <c r="BT39" s="326"/>
      <c r="BU39" s="326"/>
      <c r="BV39" s="326"/>
      <c r="BW39" s="326"/>
      <c r="BX39" s="326"/>
      <c r="BY39" s="326"/>
      <c r="BZ39" s="326"/>
      <c r="CA39" s="326"/>
      <c r="CB39" s="326"/>
      <c r="CC39" s="326"/>
      <c r="CD39" s="326"/>
      <c r="CE39" s="326"/>
      <c r="CF39" s="326"/>
      <c r="CG39" s="326"/>
      <c r="CH39" s="326"/>
      <c r="CI39" s="323"/>
      <c r="CJ39" s="323"/>
      <c r="CK39" s="323"/>
      <c r="CL39" s="59" t="str">
        <f>IFERROR(VLOOKUP(CI39,DADES!$D$4:$E$30,2,FALSE),"")</f>
        <v/>
      </c>
      <c r="CM39" s="324"/>
      <c r="CN39" s="324"/>
      <c r="CO39" s="324"/>
      <c r="CP39" s="324"/>
      <c r="CQ39" s="324"/>
      <c r="CR39" s="324"/>
      <c r="CS39" s="324"/>
      <c r="CT39" s="324"/>
      <c r="CU39" s="61"/>
      <c r="CV39" s="61"/>
      <c r="CW39" s="61"/>
      <c r="CX39" s="61"/>
    </row>
    <row r="40" spans="3:102" ht="12" customHeight="1" x14ac:dyDescent="0.2">
      <c r="C40" s="334"/>
      <c r="D40" s="335"/>
      <c r="E40" s="335"/>
      <c r="F40" s="335"/>
      <c r="G40" s="335"/>
      <c r="H40" s="335"/>
      <c r="I40" s="335"/>
      <c r="J40" s="336"/>
      <c r="K40" s="337"/>
      <c r="L40" s="338"/>
      <c r="M40" s="338"/>
      <c r="N40" s="338"/>
      <c r="O40" s="338"/>
      <c r="P40" s="338"/>
      <c r="Q40" s="338"/>
      <c r="R40" s="338"/>
      <c r="S40" s="338"/>
      <c r="T40" s="338"/>
      <c r="U40" s="338"/>
      <c r="V40" s="338"/>
      <c r="W40" s="338"/>
      <c r="X40" s="338"/>
      <c r="Y40" s="338"/>
      <c r="Z40" s="338"/>
      <c r="AA40" s="338"/>
      <c r="AB40" s="338"/>
      <c r="AC40" s="338"/>
      <c r="AD40" s="339"/>
      <c r="AE40" s="340"/>
      <c r="AF40" s="341"/>
      <c r="AG40" s="342"/>
      <c r="AH40" s="59" t="str">
        <f>IFERROR(VLOOKUP(AE40,DADES!$D$4:$E$30,2,FALSE),"")</f>
        <v/>
      </c>
      <c r="AI40" s="343"/>
      <c r="AJ40" s="344"/>
      <c r="AK40" s="344"/>
      <c r="AL40" s="344"/>
      <c r="AM40" s="344"/>
      <c r="AN40" s="344"/>
      <c r="AO40" s="344"/>
      <c r="AP40" s="345"/>
      <c r="AQ40" s="72"/>
      <c r="AR40" s="72"/>
      <c r="AS40" s="333"/>
      <c r="AT40" s="333"/>
      <c r="AU40" s="332" t="s">
        <v>121</v>
      </c>
      <c r="AV40" s="365"/>
      <c r="AW40" s="365"/>
      <c r="AX40" s="365"/>
      <c r="AY40" s="365"/>
      <c r="AZ40" s="365"/>
      <c r="BA40" s="365"/>
      <c r="BB40" s="365"/>
      <c r="BC40" s="365"/>
      <c r="BD40" s="365"/>
      <c r="BE40" s="72"/>
      <c r="BF40" s="72"/>
      <c r="BG40" s="334"/>
      <c r="BH40" s="335"/>
      <c r="BI40" s="335"/>
      <c r="BJ40" s="335"/>
      <c r="BK40" s="335"/>
      <c r="BL40" s="335"/>
      <c r="BM40" s="335"/>
      <c r="BN40" s="336"/>
      <c r="BO40" s="337"/>
      <c r="BP40" s="338"/>
      <c r="BQ40" s="338"/>
      <c r="BR40" s="338"/>
      <c r="BS40" s="338"/>
      <c r="BT40" s="338"/>
      <c r="BU40" s="338"/>
      <c r="BV40" s="338"/>
      <c r="BW40" s="338"/>
      <c r="BX40" s="338"/>
      <c r="BY40" s="338"/>
      <c r="BZ40" s="338"/>
      <c r="CA40" s="338"/>
      <c r="CB40" s="338"/>
      <c r="CC40" s="338"/>
      <c r="CD40" s="338"/>
      <c r="CE40" s="338"/>
      <c r="CF40" s="338"/>
      <c r="CG40" s="338"/>
      <c r="CH40" s="339"/>
      <c r="CI40" s="340"/>
      <c r="CJ40" s="341"/>
      <c r="CK40" s="342"/>
      <c r="CL40" s="59" t="str">
        <f>IFERROR(VLOOKUP(CI40,DADES!$D$4:$E$30,2,FALSE),"")</f>
        <v/>
      </c>
      <c r="CM40" s="343"/>
      <c r="CN40" s="344"/>
      <c r="CO40" s="344"/>
      <c r="CP40" s="344"/>
      <c r="CQ40" s="344"/>
      <c r="CR40" s="344"/>
      <c r="CS40" s="344"/>
      <c r="CT40" s="345"/>
      <c r="CU40" s="61"/>
      <c r="CV40" s="61"/>
      <c r="CW40" s="61"/>
      <c r="CX40" s="61"/>
    </row>
    <row r="41" spans="3:102" ht="12" customHeight="1" x14ac:dyDescent="0.2">
      <c r="C41" s="325"/>
      <c r="D41" s="325"/>
      <c r="E41" s="325"/>
      <c r="F41" s="325"/>
      <c r="G41" s="325"/>
      <c r="H41" s="325"/>
      <c r="I41" s="325"/>
      <c r="J41" s="325"/>
      <c r="K41" s="326"/>
      <c r="L41" s="326"/>
      <c r="M41" s="326"/>
      <c r="N41" s="326"/>
      <c r="O41" s="326"/>
      <c r="P41" s="326"/>
      <c r="Q41" s="326"/>
      <c r="R41" s="326"/>
      <c r="S41" s="326"/>
      <c r="T41" s="326"/>
      <c r="U41" s="326"/>
      <c r="V41" s="326"/>
      <c r="W41" s="326"/>
      <c r="X41" s="326"/>
      <c r="Y41" s="326"/>
      <c r="Z41" s="326"/>
      <c r="AA41" s="326"/>
      <c r="AB41" s="326"/>
      <c r="AC41" s="326"/>
      <c r="AD41" s="326"/>
      <c r="AE41" s="323"/>
      <c r="AF41" s="323"/>
      <c r="AG41" s="323"/>
      <c r="AH41" s="59" t="str">
        <f>IFERROR(VLOOKUP(AE41,DADES!$D$4:$E$30,2,FALSE),"")</f>
        <v/>
      </c>
      <c r="AI41" s="324"/>
      <c r="AJ41" s="324"/>
      <c r="AK41" s="324"/>
      <c r="AL41" s="324"/>
      <c r="AM41" s="324"/>
      <c r="AN41" s="324"/>
      <c r="AO41" s="324"/>
      <c r="AP41" s="324"/>
      <c r="AQ41" s="72"/>
      <c r="AR41" s="72"/>
      <c r="AS41" s="333" t="s">
        <v>20</v>
      </c>
      <c r="AT41" s="333"/>
      <c r="AU41" s="332" t="s">
        <v>109</v>
      </c>
      <c r="AV41" s="332"/>
      <c r="AW41" s="332"/>
      <c r="AX41" s="332"/>
      <c r="AY41" s="332"/>
      <c r="AZ41" s="332"/>
      <c r="BA41" s="332"/>
      <c r="BB41" s="332"/>
      <c r="BC41" s="332"/>
      <c r="BD41" s="332"/>
      <c r="BE41" s="72"/>
      <c r="BF41" s="72"/>
      <c r="BG41" s="325"/>
      <c r="BH41" s="325"/>
      <c r="BI41" s="325"/>
      <c r="BJ41" s="325"/>
      <c r="BK41" s="325"/>
      <c r="BL41" s="325"/>
      <c r="BM41" s="325"/>
      <c r="BN41" s="325"/>
      <c r="BO41" s="326"/>
      <c r="BP41" s="326"/>
      <c r="BQ41" s="326"/>
      <c r="BR41" s="326"/>
      <c r="BS41" s="326"/>
      <c r="BT41" s="326"/>
      <c r="BU41" s="326"/>
      <c r="BV41" s="326"/>
      <c r="BW41" s="326"/>
      <c r="BX41" s="326"/>
      <c r="BY41" s="326"/>
      <c r="BZ41" s="326"/>
      <c r="CA41" s="326"/>
      <c r="CB41" s="326"/>
      <c r="CC41" s="326"/>
      <c r="CD41" s="326"/>
      <c r="CE41" s="326"/>
      <c r="CF41" s="326"/>
      <c r="CG41" s="326"/>
      <c r="CH41" s="326"/>
      <c r="CI41" s="323"/>
      <c r="CJ41" s="323"/>
      <c r="CK41" s="323"/>
      <c r="CL41" s="59" t="str">
        <f>IFERROR(VLOOKUP(CI41,DADES!$D$4:$E$30,2,FALSE),"")</f>
        <v/>
      </c>
      <c r="CM41" s="324"/>
      <c r="CN41" s="324"/>
      <c r="CO41" s="324"/>
      <c r="CP41" s="324"/>
      <c r="CQ41" s="324"/>
      <c r="CR41" s="324"/>
      <c r="CS41" s="324"/>
      <c r="CT41" s="324"/>
      <c r="CU41" s="61"/>
      <c r="CV41" s="61"/>
      <c r="CW41" s="61"/>
      <c r="CX41" s="61"/>
    </row>
    <row r="42" spans="3:102" ht="12" customHeight="1" x14ac:dyDescent="0.2">
      <c r="C42" s="325"/>
      <c r="D42" s="325"/>
      <c r="E42" s="325"/>
      <c r="F42" s="325"/>
      <c r="G42" s="325"/>
      <c r="H42" s="325"/>
      <c r="I42" s="325"/>
      <c r="J42" s="325"/>
      <c r="K42" s="326"/>
      <c r="L42" s="326"/>
      <c r="M42" s="326"/>
      <c r="N42" s="326"/>
      <c r="O42" s="326"/>
      <c r="P42" s="326"/>
      <c r="Q42" s="326"/>
      <c r="R42" s="326"/>
      <c r="S42" s="326"/>
      <c r="T42" s="326"/>
      <c r="U42" s="326"/>
      <c r="V42" s="326"/>
      <c r="W42" s="326"/>
      <c r="X42" s="326"/>
      <c r="Y42" s="326"/>
      <c r="Z42" s="326"/>
      <c r="AA42" s="326"/>
      <c r="AB42" s="326"/>
      <c r="AC42" s="326"/>
      <c r="AD42" s="326"/>
      <c r="AE42" s="323"/>
      <c r="AF42" s="323"/>
      <c r="AG42" s="323"/>
      <c r="AH42" s="59" t="str">
        <f>IFERROR(VLOOKUP(AE42,DADES!$D$4:$E$30,2,FALSE),"")</f>
        <v/>
      </c>
      <c r="AI42" s="324"/>
      <c r="AJ42" s="324"/>
      <c r="AK42" s="324"/>
      <c r="AL42" s="324"/>
      <c r="AM42" s="324"/>
      <c r="AN42" s="324"/>
      <c r="AO42" s="324"/>
      <c r="AP42" s="324"/>
      <c r="AQ42" s="72"/>
      <c r="AR42" s="72"/>
      <c r="AS42" s="333" t="s">
        <v>49</v>
      </c>
      <c r="AT42" s="333"/>
      <c r="AU42" s="332" t="s">
        <v>110</v>
      </c>
      <c r="AV42" s="332"/>
      <c r="AW42" s="332"/>
      <c r="AX42" s="332"/>
      <c r="AY42" s="332"/>
      <c r="AZ42" s="332"/>
      <c r="BA42" s="332"/>
      <c r="BB42" s="332"/>
      <c r="BC42" s="332"/>
      <c r="BD42" s="332"/>
      <c r="BE42" s="72"/>
      <c r="BF42" s="72"/>
      <c r="BG42" s="325"/>
      <c r="BH42" s="325"/>
      <c r="BI42" s="325"/>
      <c r="BJ42" s="325"/>
      <c r="BK42" s="325"/>
      <c r="BL42" s="325"/>
      <c r="BM42" s="325"/>
      <c r="BN42" s="325"/>
      <c r="BO42" s="326"/>
      <c r="BP42" s="326"/>
      <c r="BQ42" s="326"/>
      <c r="BR42" s="326"/>
      <c r="BS42" s="326"/>
      <c r="BT42" s="326"/>
      <c r="BU42" s="326"/>
      <c r="BV42" s="326"/>
      <c r="BW42" s="326"/>
      <c r="BX42" s="326"/>
      <c r="BY42" s="326"/>
      <c r="BZ42" s="326"/>
      <c r="CA42" s="326"/>
      <c r="CB42" s="326"/>
      <c r="CC42" s="326"/>
      <c r="CD42" s="326"/>
      <c r="CE42" s="326"/>
      <c r="CF42" s="326"/>
      <c r="CG42" s="326"/>
      <c r="CH42" s="326"/>
      <c r="CI42" s="323"/>
      <c r="CJ42" s="323"/>
      <c r="CK42" s="323"/>
      <c r="CL42" s="59" t="str">
        <f>IFERROR(VLOOKUP(CI42,DADES!$D$4:$E$30,2,FALSE),"")</f>
        <v/>
      </c>
      <c r="CM42" s="324"/>
      <c r="CN42" s="324"/>
      <c r="CO42" s="324"/>
      <c r="CP42" s="324"/>
      <c r="CQ42" s="324"/>
      <c r="CR42" s="324"/>
      <c r="CS42" s="324"/>
      <c r="CT42" s="324"/>
      <c r="CU42" s="61"/>
      <c r="CV42" s="61"/>
      <c r="CW42" s="61"/>
      <c r="CX42" s="61"/>
    </row>
    <row r="43" spans="3:102" ht="12" customHeight="1" x14ac:dyDescent="0.2">
      <c r="C43" s="325"/>
      <c r="D43" s="325"/>
      <c r="E43" s="325"/>
      <c r="F43" s="325"/>
      <c r="G43" s="325"/>
      <c r="H43" s="325"/>
      <c r="I43" s="325"/>
      <c r="J43" s="325"/>
      <c r="K43" s="326"/>
      <c r="L43" s="326"/>
      <c r="M43" s="326"/>
      <c r="N43" s="326"/>
      <c r="O43" s="326"/>
      <c r="P43" s="326"/>
      <c r="Q43" s="326"/>
      <c r="R43" s="326"/>
      <c r="S43" s="326"/>
      <c r="T43" s="326"/>
      <c r="U43" s="326"/>
      <c r="V43" s="326"/>
      <c r="W43" s="326"/>
      <c r="X43" s="326"/>
      <c r="Y43" s="326"/>
      <c r="Z43" s="326"/>
      <c r="AA43" s="326"/>
      <c r="AB43" s="326"/>
      <c r="AC43" s="326"/>
      <c r="AD43" s="326"/>
      <c r="AE43" s="323"/>
      <c r="AF43" s="323"/>
      <c r="AG43" s="323"/>
      <c r="AH43" s="59" t="str">
        <f>IFERROR(VLOOKUP(AE43,DADES!$D$4:$E$30,2,FALSE),"")</f>
        <v/>
      </c>
      <c r="AI43" s="324"/>
      <c r="AJ43" s="324"/>
      <c r="AK43" s="324"/>
      <c r="AL43" s="324"/>
      <c r="AM43" s="324"/>
      <c r="AN43" s="324"/>
      <c r="AO43" s="324"/>
      <c r="AP43" s="324"/>
      <c r="AQ43" s="72"/>
      <c r="AR43" s="72"/>
      <c r="AS43" s="333" t="s">
        <v>22</v>
      </c>
      <c r="AT43" s="333"/>
      <c r="AU43" s="332" t="s">
        <v>122</v>
      </c>
      <c r="AV43" s="332"/>
      <c r="AW43" s="332"/>
      <c r="AX43" s="332"/>
      <c r="AY43" s="332"/>
      <c r="AZ43" s="332"/>
      <c r="BA43" s="332"/>
      <c r="BB43" s="332"/>
      <c r="BC43" s="332"/>
      <c r="BD43" s="332"/>
      <c r="BE43" s="72"/>
      <c r="BF43" s="72"/>
      <c r="BG43" s="325"/>
      <c r="BH43" s="325"/>
      <c r="BI43" s="325"/>
      <c r="BJ43" s="325"/>
      <c r="BK43" s="325"/>
      <c r="BL43" s="325"/>
      <c r="BM43" s="325"/>
      <c r="BN43" s="325"/>
      <c r="BO43" s="326"/>
      <c r="BP43" s="326"/>
      <c r="BQ43" s="326"/>
      <c r="BR43" s="326"/>
      <c r="BS43" s="326"/>
      <c r="BT43" s="326"/>
      <c r="BU43" s="326"/>
      <c r="BV43" s="326"/>
      <c r="BW43" s="326"/>
      <c r="BX43" s="326"/>
      <c r="BY43" s="326"/>
      <c r="BZ43" s="326"/>
      <c r="CA43" s="326"/>
      <c r="CB43" s="326"/>
      <c r="CC43" s="326"/>
      <c r="CD43" s="326"/>
      <c r="CE43" s="326"/>
      <c r="CF43" s="326"/>
      <c r="CG43" s="326"/>
      <c r="CH43" s="326"/>
      <c r="CI43" s="323"/>
      <c r="CJ43" s="323"/>
      <c r="CK43" s="323"/>
      <c r="CL43" s="59" t="str">
        <f>IFERROR(VLOOKUP(CI43,DADES!$D$4:$E$30,2,FALSE),"")</f>
        <v/>
      </c>
      <c r="CM43" s="324"/>
      <c r="CN43" s="324"/>
      <c r="CO43" s="324"/>
      <c r="CP43" s="324"/>
      <c r="CQ43" s="324"/>
      <c r="CR43" s="324"/>
      <c r="CS43" s="324"/>
      <c r="CT43" s="324"/>
      <c r="CU43" s="61"/>
      <c r="CV43" s="61"/>
      <c r="CW43" s="61"/>
      <c r="CX43" s="61"/>
    </row>
    <row r="44" spans="3:102" ht="12" customHeight="1" x14ac:dyDescent="0.2">
      <c r="C44" s="325"/>
      <c r="D44" s="325"/>
      <c r="E44" s="325"/>
      <c r="F44" s="325"/>
      <c r="G44" s="325"/>
      <c r="H44" s="325"/>
      <c r="I44" s="325"/>
      <c r="J44" s="325"/>
      <c r="K44" s="326"/>
      <c r="L44" s="326"/>
      <c r="M44" s="326"/>
      <c r="N44" s="326"/>
      <c r="O44" s="326"/>
      <c r="P44" s="326"/>
      <c r="Q44" s="326"/>
      <c r="R44" s="326"/>
      <c r="S44" s="326"/>
      <c r="T44" s="326"/>
      <c r="U44" s="326"/>
      <c r="V44" s="326"/>
      <c r="W44" s="326"/>
      <c r="X44" s="326"/>
      <c r="Y44" s="326"/>
      <c r="Z44" s="326"/>
      <c r="AA44" s="326"/>
      <c r="AB44" s="326"/>
      <c r="AC44" s="326"/>
      <c r="AD44" s="326"/>
      <c r="AE44" s="323"/>
      <c r="AF44" s="323"/>
      <c r="AG44" s="323"/>
      <c r="AH44" s="59" t="str">
        <f>IFERROR(VLOOKUP(AE44,DADES!$D$4:$E$30,2,FALSE),"")</f>
        <v/>
      </c>
      <c r="AI44" s="324"/>
      <c r="AJ44" s="324"/>
      <c r="AK44" s="324"/>
      <c r="AL44" s="324"/>
      <c r="AM44" s="324"/>
      <c r="AN44" s="324"/>
      <c r="AO44" s="324"/>
      <c r="AP44" s="324"/>
      <c r="AQ44" s="72"/>
      <c r="AR44" s="72"/>
      <c r="AS44" s="333" t="s">
        <v>26</v>
      </c>
      <c r="AT44" s="333"/>
      <c r="AU44" s="332" t="s">
        <v>116</v>
      </c>
      <c r="AV44" s="332"/>
      <c r="AW44" s="332"/>
      <c r="AX44" s="332"/>
      <c r="AY44" s="332"/>
      <c r="AZ44" s="332"/>
      <c r="BA44" s="332"/>
      <c r="BB44" s="332"/>
      <c r="BC44" s="332"/>
      <c r="BD44" s="332"/>
      <c r="BE44" s="72"/>
      <c r="BF44" s="72"/>
      <c r="BG44" s="325"/>
      <c r="BH44" s="325"/>
      <c r="BI44" s="325"/>
      <c r="BJ44" s="325"/>
      <c r="BK44" s="325"/>
      <c r="BL44" s="325"/>
      <c r="BM44" s="325"/>
      <c r="BN44" s="325"/>
      <c r="BO44" s="326"/>
      <c r="BP44" s="326"/>
      <c r="BQ44" s="326"/>
      <c r="BR44" s="326"/>
      <c r="BS44" s="326"/>
      <c r="BT44" s="326"/>
      <c r="BU44" s="326"/>
      <c r="BV44" s="326"/>
      <c r="BW44" s="326"/>
      <c r="BX44" s="326"/>
      <c r="BY44" s="326"/>
      <c r="BZ44" s="326"/>
      <c r="CA44" s="326"/>
      <c r="CB44" s="326"/>
      <c r="CC44" s="326"/>
      <c r="CD44" s="326"/>
      <c r="CE44" s="326"/>
      <c r="CF44" s="326"/>
      <c r="CG44" s="326"/>
      <c r="CH44" s="326"/>
      <c r="CI44" s="323"/>
      <c r="CJ44" s="323"/>
      <c r="CK44" s="323"/>
      <c r="CL44" s="59" t="str">
        <f>IFERROR(VLOOKUP(CI44,DADES!$D$4:$E$30,2,FALSE),"")</f>
        <v/>
      </c>
      <c r="CM44" s="324"/>
      <c r="CN44" s="324"/>
      <c r="CO44" s="324"/>
      <c r="CP44" s="324"/>
      <c r="CQ44" s="324"/>
      <c r="CR44" s="324"/>
      <c r="CS44" s="324"/>
      <c r="CT44" s="324"/>
      <c r="CU44" s="61"/>
      <c r="CV44" s="61"/>
      <c r="CW44" s="61"/>
      <c r="CX44" s="61"/>
    </row>
    <row r="45" spans="3:102" ht="12" customHeight="1" x14ac:dyDescent="0.2">
      <c r="C45" s="325"/>
      <c r="D45" s="325"/>
      <c r="E45" s="325"/>
      <c r="F45" s="325"/>
      <c r="G45" s="325"/>
      <c r="H45" s="325"/>
      <c r="I45" s="325"/>
      <c r="J45" s="325"/>
      <c r="K45" s="326"/>
      <c r="L45" s="326"/>
      <c r="M45" s="326"/>
      <c r="N45" s="326"/>
      <c r="O45" s="326"/>
      <c r="P45" s="326"/>
      <c r="Q45" s="326"/>
      <c r="R45" s="326"/>
      <c r="S45" s="326"/>
      <c r="T45" s="326"/>
      <c r="U45" s="326"/>
      <c r="V45" s="326"/>
      <c r="W45" s="326"/>
      <c r="X45" s="326"/>
      <c r="Y45" s="326"/>
      <c r="Z45" s="326"/>
      <c r="AA45" s="326"/>
      <c r="AB45" s="326"/>
      <c r="AC45" s="326"/>
      <c r="AD45" s="326"/>
      <c r="AE45" s="323"/>
      <c r="AF45" s="323"/>
      <c r="AG45" s="323"/>
      <c r="AH45" s="59" t="str">
        <f>IFERROR(VLOOKUP(AE45,DADES!$D$4:$E$30,2,FALSE),"")</f>
        <v/>
      </c>
      <c r="AI45" s="324"/>
      <c r="AJ45" s="324"/>
      <c r="AK45" s="324"/>
      <c r="AL45" s="324"/>
      <c r="AM45" s="324"/>
      <c r="AN45" s="324"/>
      <c r="AO45" s="324"/>
      <c r="AP45" s="324"/>
      <c r="AQ45" s="72"/>
      <c r="AR45" s="72"/>
      <c r="AS45" s="333" t="s">
        <v>30</v>
      </c>
      <c r="AT45" s="333"/>
      <c r="AU45" s="332">
        <v>9999999999</v>
      </c>
      <c r="AV45" s="332"/>
      <c r="AW45" s="332"/>
      <c r="AX45" s="332"/>
      <c r="AY45" s="332"/>
      <c r="AZ45" s="332"/>
      <c r="BA45" s="332"/>
      <c r="BB45" s="332"/>
      <c r="BC45" s="332"/>
      <c r="BD45" s="332"/>
      <c r="BE45" s="72"/>
      <c r="BF45" s="72"/>
      <c r="BG45" s="325"/>
      <c r="BH45" s="325"/>
      <c r="BI45" s="325"/>
      <c r="BJ45" s="325"/>
      <c r="BK45" s="325"/>
      <c r="BL45" s="325"/>
      <c r="BM45" s="325"/>
      <c r="BN45" s="325"/>
      <c r="BO45" s="326"/>
      <c r="BP45" s="326"/>
      <c r="BQ45" s="326"/>
      <c r="BR45" s="326"/>
      <c r="BS45" s="326"/>
      <c r="BT45" s="326"/>
      <c r="BU45" s="326"/>
      <c r="BV45" s="326"/>
      <c r="BW45" s="326"/>
      <c r="BX45" s="326"/>
      <c r="BY45" s="326"/>
      <c r="BZ45" s="326"/>
      <c r="CA45" s="326"/>
      <c r="CB45" s="326"/>
      <c r="CC45" s="326"/>
      <c r="CD45" s="326"/>
      <c r="CE45" s="326"/>
      <c r="CF45" s="326"/>
      <c r="CG45" s="326"/>
      <c r="CH45" s="326"/>
      <c r="CI45" s="323"/>
      <c r="CJ45" s="323"/>
      <c r="CK45" s="323"/>
      <c r="CL45" s="59" t="str">
        <f>IFERROR(VLOOKUP(CI45,DADES!$D$4:$E$30,2,FALSE),"")</f>
        <v/>
      </c>
      <c r="CM45" s="324"/>
      <c r="CN45" s="324"/>
      <c r="CO45" s="324"/>
      <c r="CP45" s="324"/>
      <c r="CQ45" s="324"/>
      <c r="CR45" s="324"/>
      <c r="CS45" s="324"/>
      <c r="CT45" s="324"/>
      <c r="CU45" s="61"/>
      <c r="CV45" s="61"/>
      <c r="CW45" s="61"/>
      <c r="CX45" s="61"/>
    </row>
    <row r="46" spans="3:102" ht="12" customHeight="1" x14ac:dyDescent="0.2">
      <c r="C46" s="325"/>
      <c r="D46" s="325"/>
      <c r="E46" s="325"/>
      <c r="F46" s="325"/>
      <c r="G46" s="325"/>
      <c r="H46" s="325"/>
      <c r="I46" s="325"/>
      <c r="J46" s="325"/>
      <c r="K46" s="326"/>
      <c r="L46" s="326"/>
      <c r="M46" s="326"/>
      <c r="N46" s="326"/>
      <c r="O46" s="326"/>
      <c r="P46" s="326"/>
      <c r="Q46" s="326"/>
      <c r="R46" s="326"/>
      <c r="S46" s="326"/>
      <c r="T46" s="326"/>
      <c r="U46" s="326"/>
      <c r="V46" s="326"/>
      <c r="W46" s="326"/>
      <c r="X46" s="326"/>
      <c r="Y46" s="326"/>
      <c r="Z46" s="326"/>
      <c r="AA46" s="326"/>
      <c r="AB46" s="326"/>
      <c r="AC46" s="326"/>
      <c r="AD46" s="326"/>
      <c r="AE46" s="323"/>
      <c r="AF46" s="323"/>
      <c r="AG46" s="323"/>
      <c r="AH46" s="59" t="str">
        <f>IFERROR(VLOOKUP(AE46,DADES!$D$4:$E$30,2,FALSE),"")</f>
        <v/>
      </c>
      <c r="AI46" s="324"/>
      <c r="AJ46" s="324"/>
      <c r="AK46" s="324"/>
      <c r="AL46" s="324"/>
      <c r="AM46" s="324"/>
      <c r="AN46" s="324"/>
      <c r="AO46" s="324"/>
      <c r="AP46" s="324"/>
      <c r="AQ46" s="72"/>
      <c r="AR46" s="72"/>
      <c r="AS46" s="333" t="s">
        <v>28</v>
      </c>
      <c r="AT46" s="333"/>
      <c r="AU46" s="332">
        <v>99999999</v>
      </c>
      <c r="AV46" s="332"/>
      <c r="AW46" s="332"/>
      <c r="AX46" s="332"/>
      <c r="AY46" s="332"/>
      <c r="AZ46" s="332"/>
      <c r="BA46" s="332"/>
      <c r="BB46" s="332"/>
      <c r="BC46" s="332"/>
      <c r="BD46" s="332"/>
      <c r="BE46" s="72"/>
      <c r="BF46" s="72"/>
      <c r="BG46" s="325"/>
      <c r="BH46" s="325"/>
      <c r="BI46" s="325"/>
      <c r="BJ46" s="325"/>
      <c r="BK46" s="325"/>
      <c r="BL46" s="325"/>
      <c r="BM46" s="325"/>
      <c r="BN46" s="325"/>
      <c r="BO46" s="326"/>
      <c r="BP46" s="326"/>
      <c r="BQ46" s="326"/>
      <c r="BR46" s="326"/>
      <c r="BS46" s="326"/>
      <c r="BT46" s="326"/>
      <c r="BU46" s="326"/>
      <c r="BV46" s="326"/>
      <c r="BW46" s="326"/>
      <c r="BX46" s="326"/>
      <c r="BY46" s="326"/>
      <c r="BZ46" s="326"/>
      <c r="CA46" s="326"/>
      <c r="CB46" s="326"/>
      <c r="CC46" s="326"/>
      <c r="CD46" s="326"/>
      <c r="CE46" s="326"/>
      <c r="CF46" s="326"/>
      <c r="CG46" s="326"/>
      <c r="CH46" s="326"/>
      <c r="CI46" s="323"/>
      <c r="CJ46" s="323"/>
      <c r="CK46" s="323"/>
      <c r="CL46" s="59" t="str">
        <f>IFERROR(VLOOKUP(CI46,DADES!$D$4:$E$30,2,FALSE),"")</f>
        <v/>
      </c>
      <c r="CM46" s="324"/>
      <c r="CN46" s="324"/>
      <c r="CO46" s="324"/>
      <c r="CP46" s="324"/>
      <c r="CQ46" s="324"/>
      <c r="CR46" s="324"/>
      <c r="CS46" s="324"/>
      <c r="CT46" s="324"/>
      <c r="CU46" s="61"/>
      <c r="CV46" s="61"/>
      <c r="CW46" s="61"/>
      <c r="CX46" s="61"/>
    </row>
    <row r="47" spans="3:102" ht="12" customHeight="1" x14ac:dyDescent="0.2">
      <c r="C47" s="325"/>
      <c r="D47" s="325"/>
      <c r="E47" s="325"/>
      <c r="F47" s="325"/>
      <c r="G47" s="325"/>
      <c r="H47" s="325"/>
      <c r="I47" s="325"/>
      <c r="J47" s="325"/>
      <c r="K47" s="326"/>
      <c r="L47" s="326"/>
      <c r="M47" s="326"/>
      <c r="N47" s="326"/>
      <c r="O47" s="326"/>
      <c r="P47" s="326"/>
      <c r="Q47" s="326"/>
      <c r="R47" s="326"/>
      <c r="S47" s="326"/>
      <c r="T47" s="326"/>
      <c r="U47" s="326"/>
      <c r="V47" s="326"/>
      <c r="W47" s="326"/>
      <c r="X47" s="326"/>
      <c r="Y47" s="326"/>
      <c r="Z47" s="326"/>
      <c r="AA47" s="326"/>
      <c r="AB47" s="326"/>
      <c r="AC47" s="326"/>
      <c r="AD47" s="326"/>
      <c r="AE47" s="323"/>
      <c r="AF47" s="323"/>
      <c r="AG47" s="323"/>
      <c r="AH47" s="59" t="str">
        <f>IFERROR(VLOOKUP(AE47,DADES!$D$4:$E$30,2,FALSE),"")</f>
        <v/>
      </c>
      <c r="AI47" s="324"/>
      <c r="AJ47" s="324"/>
      <c r="AK47" s="324"/>
      <c r="AL47" s="324"/>
      <c r="AM47" s="324"/>
      <c r="AN47" s="324"/>
      <c r="AO47" s="324"/>
      <c r="AP47" s="324"/>
      <c r="AQ47" s="72"/>
      <c r="AR47" s="72"/>
      <c r="AS47" s="333" t="s">
        <v>32</v>
      </c>
      <c r="AT47" s="333"/>
      <c r="AU47" s="332">
        <v>999999999</v>
      </c>
      <c r="AV47" s="332"/>
      <c r="AW47" s="332"/>
      <c r="AX47" s="332"/>
      <c r="AY47" s="332"/>
      <c r="AZ47" s="332"/>
      <c r="BA47" s="332"/>
      <c r="BB47" s="332"/>
      <c r="BC47" s="332"/>
      <c r="BD47" s="332"/>
      <c r="BE47" s="72"/>
      <c r="BF47" s="72"/>
      <c r="BG47" s="325"/>
      <c r="BH47" s="325"/>
      <c r="BI47" s="325"/>
      <c r="BJ47" s="325"/>
      <c r="BK47" s="325"/>
      <c r="BL47" s="325"/>
      <c r="BM47" s="325"/>
      <c r="BN47" s="325"/>
      <c r="BO47" s="326"/>
      <c r="BP47" s="326"/>
      <c r="BQ47" s="326"/>
      <c r="BR47" s="326"/>
      <c r="BS47" s="326"/>
      <c r="BT47" s="326"/>
      <c r="BU47" s="326"/>
      <c r="BV47" s="326"/>
      <c r="BW47" s="326"/>
      <c r="BX47" s="326"/>
      <c r="BY47" s="326"/>
      <c r="BZ47" s="326"/>
      <c r="CA47" s="326"/>
      <c r="CB47" s="326"/>
      <c r="CC47" s="326"/>
      <c r="CD47" s="326"/>
      <c r="CE47" s="326"/>
      <c r="CF47" s="326"/>
      <c r="CG47" s="326"/>
      <c r="CH47" s="326"/>
      <c r="CI47" s="323"/>
      <c r="CJ47" s="323"/>
      <c r="CK47" s="323"/>
      <c r="CL47" s="59" t="str">
        <f>IFERROR(VLOOKUP(CI47,DADES!$D$4:$E$30,2,FALSE),"")</f>
        <v/>
      </c>
      <c r="CM47" s="324"/>
      <c r="CN47" s="324"/>
      <c r="CO47" s="324"/>
      <c r="CP47" s="324"/>
      <c r="CQ47" s="324"/>
      <c r="CR47" s="324"/>
      <c r="CS47" s="324"/>
      <c r="CT47" s="324"/>
      <c r="CU47" s="61"/>
      <c r="CV47" s="61"/>
      <c r="CW47" s="61"/>
      <c r="CX47" s="61"/>
    </row>
    <row r="48" spans="3:102" ht="12" customHeight="1" x14ac:dyDescent="0.2">
      <c r="C48" s="325"/>
      <c r="D48" s="325"/>
      <c r="E48" s="325"/>
      <c r="F48" s="325"/>
      <c r="G48" s="325"/>
      <c r="H48" s="325"/>
      <c r="I48" s="325"/>
      <c r="J48" s="325"/>
      <c r="K48" s="326"/>
      <c r="L48" s="326"/>
      <c r="M48" s="326"/>
      <c r="N48" s="326"/>
      <c r="O48" s="326"/>
      <c r="P48" s="326"/>
      <c r="Q48" s="326"/>
      <c r="R48" s="326"/>
      <c r="S48" s="326"/>
      <c r="T48" s="326"/>
      <c r="U48" s="326"/>
      <c r="V48" s="326"/>
      <c r="W48" s="326"/>
      <c r="X48" s="326"/>
      <c r="Y48" s="326"/>
      <c r="Z48" s="326"/>
      <c r="AA48" s="326"/>
      <c r="AB48" s="326"/>
      <c r="AC48" s="326"/>
      <c r="AD48" s="326"/>
      <c r="AE48" s="323"/>
      <c r="AF48" s="323"/>
      <c r="AG48" s="323"/>
      <c r="AH48" s="59" t="str">
        <f>IFERROR(VLOOKUP(AE48,DADES!$D$4:$E$30,2,FALSE),"")</f>
        <v/>
      </c>
      <c r="AI48" s="324"/>
      <c r="AJ48" s="324"/>
      <c r="AK48" s="324"/>
      <c r="AL48" s="324"/>
      <c r="AM48" s="324"/>
      <c r="AN48" s="324"/>
      <c r="AO48" s="324"/>
      <c r="AP48" s="324"/>
      <c r="AQ48" s="72"/>
      <c r="AR48" s="72"/>
      <c r="AS48" s="333" t="s">
        <v>78</v>
      </c>
      <c r="AT48" s="333"/>
      <c r="AU48" s="332">
        <v>99999999</v>
      </c>
      <c r="AV48" s="332"/>
      <c r="AW48" s="332"/>
      <c r="AX48" s="332"/>
      <c r="AY48" s="332"/>
      <c r="AZ48" s="332"/>
      <c r="BA48" s="332"/>
      <c r="BB48" s="332"/>
      <c r="BC48" s="332"/>
      <c r="BD48" s="332"/>
      <c r="BE48" s="72"/>
      <c r="BF48" s="72"/>
      <c r="BG48" s="325"/>
      <c r="BH48" s="325"/>
      <c r="BI48" s="325"/>
      <c r="BJ48" s="325"/>
      <c r="BK48" s="325"/>
      <c r="BL48" s="325"/>
      <c r="BM48" s="325"/>
      <c r="BN48" s="325"/>
      <c r="BO48" s="326"/>
      <c r="BP48" s="326"/>
      <c r="BQ48" s="326"/>
      <c r="BR48" s="326"/>
      <c r="BS48" s="326"/>
      <c r="BT48" s="326"/>
      <c r="BU48" s="326"/>
      <c r="BV48" s="326"/>
      <c r="BW48" s="326"/>
      <c r="BX48" s="326"/>
      <c r="BY48" s="326"/>
      <c r="BZ48" s="326"/>
      <c r="CA48" s="326"/>
      <c r="CB48" s="326"/>
      <c r="CC48" s="326"/>
      <c r="CD48" s="326"/>
      <c r="CE48" s="326"/>
      <c r="CF48" s="326"/>
      <c r="CG48" s="326"/>
      <c r="CH48" s="326"/>
      <c r="CI48" s="323"/>
      <c r="CJ48" s="323"/>
      <c r="CK48" s="323"/>
      <c r="CL48" s="59" t="str">
        <f>IFERROR(VLOOKUP(CI48,DADES!$D$4:$E$30,2,FALSE),"")</f>
        <v/>
      </c>
      <c r="CM48" s="324"/>
      <c r="CN48" s="324"/>
      <c r="CO48" s="324"/>
      <c r="CP48" s="324"/>
      <c r="CQ48" s="324"/>
      <c r="CR48" s="324"/>
      <c r="CS48" s="324"/>
      <c r="CT48" s="324"/>
      <c r="CU48" s="61"/>
      <c r="CV48" s="61"/>
      <c r="CW48" s="61"/>
      <c r="CX48" s="61"/>
    </row>
    <row r="49" spans="3:102" ht="12" customHeight="1" x14ac:dyDescent="0.2">
      <c r="C49" s="325"/>
      <c r="D49" s="325"/>
      <c r="E49" s="325"/>
      <c r="F49" s="325"/>
      <c r="G49" s="325"/>
      <c r="H49" s="325"/>
      <c r="I49" s="325"/>
      <c r="J49" s="325"/>
      <c r="K49" s="326"/>
      <c r="L49" s="326"/>
      <c r="M49" s="326"/>
      <c r="N49" s="326"/>
      <c r="O49" s="326"/>
      <c r="P49" s="326"/>
      <c r="Q49" s="326"/>
      <c r="R49" s="326"/>
      <c r="S49" s="326"/>
      <c r="T49" s="326"/>
      <c r="U49" s="326"/>
      <c r="V49" s="326"/>
      <c r="W49" s="326"/>
      <c r="X49" s="326"/>
      <c r="Y49" s="326"/>
      <c r="Z49" s="326"/>
      <c r="AA49" s="326"/>
      <c r="AB49" s="326"/>
      <c r="AC49" s="326"/>
      <c r="AD49" s="326"/>
      <c r="AE49" s="323"/>
      <c r="AF49" s="323"/>
      <c r="AG49" s="323"/>
      <c r="AH49" s="59" t="str">
        <f>IFERROR(VLOOKUP(AE49,DADES!$D$4:$E$30,2,FALSE),"")</f>
        <v/>
      </c>
      <c r="AI49" s="324"/>
      <c r="AJ49" s="324"/>
      <c r="AK49" s="324"/>
      <c r="AL49" s="324"/>
      <c r="AM49" s="324"/>
      <c r="AN49" s="324"/>
      <c r="AO49" s="324"/>
      <c r="AP49" s="324"/>
      <c r="AQ49" s="72"/>
      <c r="AR49" s="72"/>
      <c r="AS49" s="333" t="s">
        <v>70</v>
      </c>
      <c r="AT49" s="333"/>
      <c r="AU49" s="332" t="s">
        <v>117</v>
      </c>
      <c r="AV49" s="332"/>
      <c r="AW49" s="332"/>
      <c r="AX49" s="332"/>
      <c r="AY49" s="332"/>
      <c r="AZ49" s="332"/>
      <c r="BA49" s="332"/>
      <c r="BB49" s="332"/>
      <c r="BC49" s="332"/>
      <c r="BD49" s="332"/>
      <c r="BE49" s="72"/>
      <c r="BF49" s="72"/>
      <c r="BG49" s="325"/>
      <c r="BH49" s="325"/>
      <c r="BI49" s="325"/>
      <c r="BJ49" s="325"/>
      <c r="BK49" s="325"/>
      <c r="BL49" s="325"/>
      <c r="BM49" s="325"/>
      <c r="BN49" s="325"/>
      <c r="BO49" s="326"/>
      <c r="BP49" s="326"/>
      <c r="BQ49" s="326"/>
      <c r="BR49" s="326"/>
      <c r="BS49" s="326"/>
      <c r="BT49" s="326"/>
      <c r="BU49" s="326"/>
      <c r="BV49" s="326"/>
      <c r="BW49" s="326"/>
      <c r="BX49" s="326"/>
      <c r="BY49" s="326"/>
      <c r="BZ49" s="326"/>
      <c r="CA49" s="326"/>
      <c r="CB49" s="326"/>
      <c r="CC49" s="326"/>
      <c r="CD49" s="326"/>
      <c r="CE49" s="326"/>
      <c r="CF49" s="326"/>
      <c r="CG49" s="326"/>
      <c r="CH49" s="326"/>
      <c r="CI49" s="323"/>
      <c r="CJ49" s="323"/>
      <c r="CK49" s="323"/>
      <c r="CL49" s="59" t="str">
        <f>IFERROR(VLOOKUP(CI49,DADES!$D$4:$E$30,2,FALSE),"")</f>
        <v/>
      </c>
      <c r="CM49" s="324"/>
      <c r="CN49" s="324"/>
      <c r="CO49" s="324"/>
      <c r="CP49" s="324"/>
      <c r="CQ49" s="324"/>
      <c r="CR49" s="324"/>
      <c r="CS49" s="324"/>
      <c r="CT49" s="324"/>
      <c r="CU49" s="61"/>
      <c r="CV49" s="61"/>
      <c r="CW49" s="61"/>
      <c r="CX49" s="61"/>
    </row>
    <row r="50" spans="3:102" ht="12" customHeight="1" x14ac:dyDescent="0.2">
      <c r="C50" s="325"/>
      <c r="D50" s="325"/>
      <c r="E50" s="325"/>
      <c r="F50" s="325"/>
      <c r="G50" s="325"/>
      <c r="H50" s="325"/>
      <c r="I50" s="325"/>
      <c r="J50" s="325"/>
      <c r="K50" s="326"/>
      <c r="L50" s="326"/>
      <c r="M50" s="326"/>
      <c r="N50" s="326"/>
      <c r="O50" s="326"/>
      <c r="P50" s="326"/>
      <c r="Q50" s="326"/>
      <c r="R50" s="326"/>
      <c r="S50" s="326"/>
      <c r="T50" s="326"/>
      <c r="U50" s="326"/>
      <c r="V50" s="326"/>
      <c r="W50" s="326"/>
      <c r="X50" s="326"/>
      <c r="Y50" s="326"/>
      <c r="Z50" s="326"/>
      <c r="AA50" s="326"/>
      <c r="AB50" s="326"/>
      <c r="AC50" s="326"/>
      <c r="AD50" s="326"/>
      <c r="AE50" s="323"/>
      <c r="AF50" s="323"/>
      <c r="AG50" s="323"/>
      <c r="AH50" s="59" t="str">
        <f>IFERROR(VLOOKUP(AE50,DADES!$D$4:$E$30,2,FALSE),"")</f>
        <v/>
      </c>
      <c r="AI50" s="324"/>
      <c r="AJ50" s="324"/>
      <c r="AK50" s="324"/>
      <c r="AL50" s="324"/>
      <c r="AM50" s="324"/>
      <c r="AN50" s="324"/>
      <c r="AO50" s="324"/>
      <c r="AP50" s="324"/>
      <c r="AQ50" s="72"/>
      <c r="AR50" s="72"/>
      <c r="AS50" s="333" t="s">
        <v>77</v>
      </c>
      <c r="AT50" s="333"/>
      <c r="AU50" s="332">
        <v>999999999</v>
      </c>
      <c r="AV50" s="332"/>
      <c r="AW50" s="332"/>
      <c r="AX50" s="332"/>
      <c r="AY50" s="332"/>
      <c r="AZ50" s="332"/>
      <c r="BA50" s="332"/>
      <c r="BB50" s="332"/>
      <c r="BC50" s="332"/>
      <c r="BD50" s="332"/>
      <c r="BE50" s="72"/>
      <c r="BF50" s="72"/>
      <c r="BG50" s="325"/>
      <c r="BH50" s="325"/>
      <c r="BI50" s="325"/>
      <c r="BJ50" s="325"/>
      <c r="BK50" s="325"/>
      <c r="BL50" s="325"/>
      <c r="BM50" s="325"/>
      <c r="BN50" s="325"/>
      <c r="BO50" s="326"/>
      <c r="BP50" s="326"/>
      <c r="BQ50" s="326"/>
      <c r="BR50" s="326"/>
      <c r="BS50" s="326"/>
      <c r="BT50" s="326"/>
      <c r="BU50" s="326"/>
      <c r="BV50" s="326"/>
      <c r="BW50" s="326"/>
      <c r="BX50" s="326"/>
      <c r="BY50" s="326"/>
      <c r="BZ50" s="326"/>
      <c r="CA50" s="326"/>
      <c r="CB50" s="326"/>
      <c r="CC50" s="326"/>
      <c r="CD50" s="326"/>
      <c r="CE50" s="326"/>
      <c r="CF50" s="326"/>
      <c r="CG50" s="326"/>
      <c r="CH50" s="326"/>
      <c r="CI50" s="323"/>
      <c r="CJ50" s="323"/>
      <c r="CK50" s="323"/>
      <c r="CL50" s="59" t="str">
        <f>IFERROR(VLOOKUP(CI50,DADES!$D$4:$E$30,2,FALSE),"")</f>
        <v/>
      </c>
      <c r="CM50" s="324"/>
      <c r="CN50" s="324"/>
      <c r="CO50" s="324"/>
      <c r="CP50" s="324"/>
      <c r="CQ50" s="324"/>
      <c r="CR50" s="324"/>
      <c r="CS50" s="324"/>
      <c r="CT50" s="324"/>
      <c r="CU50" s="61"/>
      <c r="CV50" s="61"/>
      <c r="CW50" s="61"/>
      <c r="CX50" s="61"/>
    </row>
    <row r="51" spans="3:102" ht="12" customHeight="1" x14ac:dyDescent="0.2">
      <c r="C51" s="325"/>
      <c r="D51" s="325"/>
      <c r="E51" s="325"/>
      <c r="F51" s="325"/>
      <c r="G51" s="325"/>
      <c r="H51" s="325"/>
      <c r="I51" s="325"/>
      <c r="J51" s="325"/>
      <c r="K51" s="326"/>
      <c r="L51" s="326"/>
      <c r="M51" s="326"/>
      <c r="N51" s="326"/>
      <c r="O51" s="326"/>
      <c r="P51" s="326"/>
      <c r="Q51" s="326"/>
      <c r="R51" s="326"/>
      <c r="S51" s="326"/>
      <c r="T51" s="326"/>
      <c r="U51" s="326"/>
      <c r="V51" s="326"/>
      <c r="W51" s="326"/>
      <c r="X51" s="326"/>
      <c r="Y51" s="326"/>
      <c r="Z51" s="326"/>
      <c r="AA51" s="326"/>
      <c r="AB51" s="326"/>
      <c r="AC51" s="326"/>
      <c r="AD51" s="326"/>
      <c r="AE51" s="323"/>
      <c r="AF51" s="323"/>
      <c r="AG51" s="323"/>
      <c r="AH51" s="59" t="str">
        <f>IFERROR(VLOOKUP(AE51,DADES!$D$4:$E$30,2,FALSE),"")</f>
        <v/>
      </c>
      <c r="AI51" s="324"/>
      <c r="AJ51" s="324"/>
      <c r="AK51" s="324"/>
      <c r="AL51" s="324"/>
      <c r="AM51" s="324"/>
      <c r="AN51" s="324"/>
      <c r="AO51" s="324"/>
      <c r="AP51" s="324"/>
      <c r="AQ51" s="72"/>
      <c r="AR51" s="72"/>
      <c r="AS51" s="333" t="s">
        <v>33</v>
      </c>
      <c r="AT51" s="333"/>
      <c r="AU51" s="332">
        <v>99999999</v>
      </c>
      <c r="AV51" s="332"/>
      <c r="AW51" s="332"/>
      <c r="AX51" s="332"/>
      <c r="AY51" s="332"/>
      <c r="AZ51" s="332"/>
      <c r="BA51" s="332"/>
      <c r="BB51" s="332"/>
      <c r="BC51" s="332"/>
      <c r="BD51" s="332"/>
      <c r="BE51" s="72"/>
      <c r="BF51" s="72"/>
      <c r="BG51" s="325"/>
      <c r="BH51" s="325"/>
      <c r="BI51" s="325"/>
      <c r="BJ51" s="325"/>
      <c r="BK51" s="325"/>
      <c r="BL51" s="325"/>
      <c r="BM51" s="325"/>
      <c r="BN51" s="325"/>
      <c r="BO51" s="326"/>
      <c r="BP51" s="326"/>
      <c r="BQ51" s="326"/>
      <c r="BR51" s="326"/>
      <c r="BS51" s="326"/>
      <c r="BT51" s="326"/>
      <c r="BU51" s="326"/>
      <c r="BV51" s="326"/>
      <c r="BW51" s="326"/>
      <c r="BX51" s="326"/>
      <c r="BY51" s="326"/>
      <c r="BZ51" s="326"/>
      <c r="CA51" s="326"/>
      <c r="CB51" s="326"/>
      <c r="CC51" s="326"/>
      <c r="CD51" s="326"/>
      <c r="CE51" s="326"/>
      <c r="CF51" s="326"/>
      <c r="CG51" s="326"/>
      <c r="CH51" s="326"/>
      <c r="CI51" s="323"/>
      <c r="CJ51" s="323"/>
      <c r="CK51" s="323"/>
      <c r="CL51" s="59" t="str">
        <f>IFERROR(VLOOKUP(CI51,DADES!$D$4:$E$30,2,FALSE),"")</f>
        <v/>
      </c>
      <c r="CM51" s="324"/>
      <c r="CN51" s="324"/>
      <c r="CO51" s="324"/>
      <c r="CP51" s="324"/>
      <c r="CQ51" s="324"/>
      <c r="CR51" s="324"/>
      <c r="CS51" s="324"/>
      <c r="CT51" s="324"/>
      <c r="CU51" s="61"/>
      <c r="CV51" s="61"/>
      <c r="CW51" s="61"/>
      <c r="CX51" s="61"/>
    </row>
    <row r="52" spans="3:102" ht="12" customHeight="1" x14ac:dyDescent="0.2">
      <c r="C52" s="325"/>
      <c r="D52" s="325"/>
      <c r="E52" s="325"/>
      <c r="F52" s="325"/>
      <c r="G52" s="325"/>
      <c r="H52" s="325"/>
      <c r="I52" s="325"/>
      <c r="J52" s="325"/>
      <c r="K52" s="326"/>
      <c r="L52" s="326"/>
      <c r="M52" s="326"/>
      <c r="N52" s="326"/>
      <c r="O52" s="326"/>
      <c r="P52" s="326"/>
      <c r="Q52" s="326"/>
      <c r="R52" s="326"/>
      <c r="S52" s="326"/>
      <c r="T52" s="326"/>
      <c r="U52" s="326"/>
      <c r="V52" s="326"/>
      <c r="W52" s="326"/>
      <c r="X52" s="326"/>
      <c r="Y52" s="326"/>
      <c r="Z52" s="326"/>
      <c r="AA52" s="326"/>
      <c r="AB52" s="326"/>
      <c r="AC52" s="326"/>
      <c r="AD52" s="326"/>
      <c r="AE52" s="323"/>
      <c r="AF52" s="323"/>
      <c r="AG52" s="323"/>
      <c r="AH52" s="59" t="str">
        <f>IFERROR(VLOOKUP(AE52,DADES!$D$4:$E$30,2,FALSE),"")</f>
        <v/>
      </c>
      <c r="AI52" s="324"/>
      <c r="AJ52" s="324"/>
      <c r="AK52" s="324"/>
      <c r="AL52" s="324"/>
      <c r="AM52" s="324"/>
      <c r="AN52" s="324"/>
      <c r="AO52" s="324"/>
      <c r="AP52" s="324"/>
      <c r="AQ52" s="72"/>
      <c r="AR52" s="72"/>
      <c r="AS52" s="333" t="s">
        <v>35</v>
      </c>
      <c r="AT52" s="333"/>
      <c r="AU52" s="332" t="s">
        <v>113</v>
      </c>
      <c r="AV52" s="332"/>
      <c r="AW52" s="332"/>
      <c r="AX52" s="332"/>
      <c r="AY52" s="332"/>
      <c r="AZ52" s="332"/>
      <c r="BA52" s="332"/>
      <c r="BB52" s="332"/>
      <c r="BC52" s="332"/>
      <c r="BD52" s="332"/>
      <c r="BE52" s="72"/>
      <c r="BF52" s="72"/>
      <c r="BG52" s="325"/>
      <c r="BH52" s="325"/>
      <c r="BI52" s="325"/>
      <c r="BJ52" s="325"/>
      <c r="BK52" s="325"/>
      <c r="BL52" s="325"/>
      <c r="BM52" s="325"/>
      <c r="BN52" s="325"/>
      <c r="BO52" s="326"/>
      <c r="BP52" s="326"/>
      <c r="BQ52" s="326"/>
      <c r="BR52" s="326"/>
      <c r="BS52" s="326"/>
      <c r="BT52" s="326"/>
      <c r="BU52" s="326"/>
      <c r="BV52" s="326"/>
      <c r="BW52" s="326"/>
      <c r="BX52" s="326"/>
      <c r="BY52" s="326"/>
      <c r="BZ52" s="326"/>
      <c r="CA52" s="326"/>
      <c r="CB52" s="326"/>
      <c r="CC52" s="326"/>
      <c r="CD52" s="326"/>
      <c r="CE52" s="326"/>
      <c r="CF52" s="326"/>
      <c r="CG52" s="326"/>
      <c r="CH52" s="326"/>
      <c r="CI52" s="323"/>
      <c r="CJ52" s="323"/>
      <c r="CK52" s="323"/>
      <c r="CL52" s="59" t="str">
        <f>IFERROR(VLOOKUP(CI52,DADES!$D$4:$E$30,2,FALSE),"")</f>
        <v/>
      </c>
      <c r="CM52" s="324"/>
      <c r="CN52" s="324"/>
      <c r="CO52" s="324"/>
      <c r="CP52" s="324"/>
      <c r="CQ52" s="324"/>
      <c r="CR52" s="324"/>
      <c r="CS52" s="324"/>
      <c r="CT52" s="324"/>
      <c r="CU52" s="61"/>
      <c r="CV52" s="61"/>
      <c r="CW52" s="61"/>
      <c r="CX52" s="61"/>
    </row>
    <row r="53" spans="3:102" ht="12" customHeight="1" x14ac:dyDescent="0.2">
      <c r="C53" s="325"/>
      <c r="D53" s="325"/>
      <c r="E53" s="325"/>
      <c r="F53" s="325"/>
      <c r="G53" s="325"/>
      <c r="H53" s="325"/>
      <c r="I53" s="325"/>
      <c r="J53" s="325"/>
      <c r="K53" s="326"/>
      <c r="L53" s="326"/>
      <c r="M53" s="326"/>
      <c r="N53" s="326"/>
      <c r="O53" s="326"/>
      <c r="P53" s="326"/>
      <c r="Q53" s="326"/>
      <c r="R53" s="326"/>
      <c r="S53" s="326"/>
      <c r="T53" s="326"/>
      <c r="U53" s="326"/>
      <c r="V53" s="326"/>
      <c r="W53" s="326"/>
      <c r="X53" s="326"/>
      <c r="Y53" s="326"/>
      <c r="Z53" s="326"/>
      <c r="AA53" s="326"/>
      <c r="AB53" s="326"/>
      <c r="AC53" s="326"/>
      <c r="AD53" s="326"/>
      <c r="AE53" s="323"/>
      <c r="AF53" s="323"/>
      <c r="AG53" s="323"/>
      <c r="AH53" s="59" t="str">
        <f>IFERROR(VLOOKUP(AE53,DADES!$D$4:$E$30,2,FALSE),"")</f>
        <v/>
      </c>
      <c r="AI53" s="324"/>
      <c r="AJ53" s="324"/>
      <c r="AK53" s="324"/>
      <c r="AL53" s="324"/>
      <c r="AM53" s="324"/>
      <c r="AN53" s="324"/>
      <c r="AO53" s="324"/>
      <c r="AP53" s="324"/>
      <c r="AQ53" s="72"/>
      <c r="AR53" s="72"/>
      <c r="AS53" s="333" t="s">
        <v>37</v>
      </c>
      <c r="AT53" s="333"/>
      <c r="AU53" s="332">
        <v>99999999999</v>
      </c>
      <c r="AV53" s="332"/>
      <c r="AW53" s="332"/>
      <c r="AX53" s="332"/>
      <c r="AY53" s="332"/>
      <c r="AZ53" s="332"/>
      <c r="BA53" s="332"/>
      <c r="BB53" s="332"/>
      <c r="BC53" s="332"/>
      <c r="BD53" s="332"/>
      <c r="BE53" s="72"/>
      <c r="BF53" s="72"/>
      <c r="BG53" s="325"/>
      <c r="BH53" s="325"/>
      <c r="BI53" s="325"/>
      <c r="BJ53" s="325"/>
      <c r="BK53" s="325"/>
      <c r="BL53" s="325"/>
      <c r="BM53" s="325"/>
      <c r="BN53" s="325"/>
      <c r="BO53" s="326"/>
      <c r="BP53" s="326"/>
      <c r="BQ53" s="326"/>
      <c r="BR53" s="326"/>
      <c r="BS53" s="326"/>
      <c r="BT53" s="326"/>
      <c r="BU53" s="326"/>
      <c r="BV53" s="326"/>
      <c r="BW53" s="326"/>
      <c r="BX53" s="326"/>
      <c r="BY53" s="326"/>
      <c r="BZ53" s="326"/>
      <c r="CA53" s="326"/>
      <c r="CB53" s="326"/>
      <c r="CC53" s="326"/>
      <c r="CD53" s="326"/>
      <c r="CE53" s="326"/>
      <c r="CF53" s="326"/>
      <c r="CG53" s="326"/>
      <c r="CH53" s="326"/>
      <c r="CI53" s="323"/>
      <c r="CJ53" s="323"/>
      <c r="CK53" s="323"/>
      <c r="CL53" s="59" t="str">
        <f>IFERROR(VLOOKUP(CI53,DADES!$D$4:$E$30,2,FALSE),"")</f>
        <v/>
      </c>
      <c r="CM53" s="324"/>
      <c r="CN53" s="324"/>
      <c r="CO53" s="324"/>
      <c r="CP53" s="324"/>
      <c r="CQ53" s="324"/>
      <c r="CR53" s="324"/>
      <c r="CS53" s="324"/>
      <c r="CT53" s="324"/>
      <c r="CU53" s="61"/>
      <c r="CV53" s="61"/>
      <c r="CW53" s="61"/>
      <c r="CX53" s="61"/>
    </row>
    <row r="54" spans="3:102" ht="12" customHeight="1" x14ac:dyDescent="0.2">
      <c r="C54" s="325"/>
      <c r="D54" s="325"/>
      <c r="E54" s="325"/>
      <c r="F54" s="325"/>
      <c r="G54" s="325"/>
      <c r="H54" s="325"/>
      <c r="I54" s="325"/>
      <c r="J54" s="325"/>
      <c r="K54" s="326"/>
      <c r="L54" s="326"/>
      <c r="M54" s="326"/>
      <c r="N54" s="326"/>
      <c r="O54" s="326"/>
      <c r="P54" s="326"/>
      <c r="Q54" s="326"/>
      <c r="R54" s="326"/>
      <c r="S54" s="326"/>
      <c r="T54" s="326"/>
      <c r="U54" s="326"/>
      <c r="V54" s="326"/>
      <c r="W54" s="326"/>
      <c r="X54" s="326"/>
      <c r="Y54" s="326"/>
      <c r="Z54" s="326"/>
      <c r="AA54" s="326"/>
      <c r="AB54" s="326"/>
      <c r="AC54" s="326"/>
      <c r="AD54" s="326"/>
      <c r="AE54" s="323"/>
      <c r="AF54" s="323"/>
      <c r="AG54" s="323"/>
      <c r="AH54" s="59" t="str">
        <f>IFERROR(VLOOKUP(AE54,DADES!$D$4:$E$30,2,FALSE),"")</f>
        <v/>
      </c>
      <c r="AI54" s="324"/>
      <c r="AJ54" s="324"/>
      <c r="AK54" s="324"/>
      <c r="AL54" s="324"/>
      <c r="AM54" s="324"/>
      <c r="AN54" s="324"/>
      <c r="AO54" s="324"/>
      <c r="AP54" s="324"/>
      <c r="AQ54" s="72"/>
      <c r="AR54" s="72"/>
      <c r="AS54" s="333" t="s">
        <v>39</v>
      </c>
      <c r="AT54" s="333"/>
      <c r="AU54" s="332">
        <v>99999999999</v>
      </c>
      <c r="AV54" s="332"/>
      <c r="AW54" s="332"/>
      <c r="AX54" s="332"/>
      <c r="AY54" s="332"/>
      <c r="AZ54" s="332"/>
      <c r="BA54" s="332"/>
      <c r="BB54" s="332"/>
      <c r="BC54" s="332"/>
      <c r="BD54" s="332"/>
      <c r="BE54" s="72"/>
      <c r="BF54" s="72"/>
      <c r="BG54" s="325"/>
      <c r="BH54" s="325"/>
      <c r="BI54" s="325"/>
      <c r="BJ54" s="325"/>
      <c r="BK54" s="325"/>
      <c r="BL54" s="325"/>
      <c r="BM54" s="325"/>
      <c r="BN54" s="325"/>
      <c r="BO54" s="326"/>
      <c r="BP54" s="326"/>
      <c r="BQ54" s="326"/>
      <c r="BR54" s="326"/>
      <c r="BS54" s="326"/>
      <c r="BT54" s="326"/>
      <c r="BU54" s="326"/>
      <c r="BV54" s="326"/>
      <c r="BW54" s="326"/>
      <c r="BX54" s="326"/>
      <c r="BY54" s="326"/>
      <c r="BZ54" s="326"/>
      <c r="CA54" s="326"/>
      <c r="CB54" s="326"/>
      <c r="CC54" s="326"/>
      <c r="CD54" s="326"/>
      <c r="CE54" s="326"/>
      <c r="CF54" s="326"/>
      <c r="CG54" s="326"/>
      <c r="CH54" s="326"/>
      <c r="CI54" s="323"/>
      <c r="CJ54" s="323"/>
      <c r="CK54" s="323"/>
      <c r="CL54" s="59" t="str">
        <f>IFERROR(VLOOKUP(CI54,DADES!$D$4:$E$30,2,FALSE),"")</f>
        <v/>
      </c>
      <c r="CM54" s="324"/>
      <c r="CN54" s="324"/>
      <c r="CO54" s="324"/>
      <c r="CP54" s="324"/>
      <c r="CQ54" s="324"/>
      <c r="CR54" s="324"/>
      <c r="CS54" s="324"/>
      <c r="CT54" s="324"/>
      <c r="CU54" s="61"/>
      <c r="CV54" s="61"/>
      <c r="CW54" s="61"/>
      <c r="CX54" s="61"/>
    </row>
    <row r="55" spans="3:102" ht="12" customHeight="1" x14ac:dyDescent="0.2">
      <c r="C55" s="325"/>
      <c r="D55" s="325"/>
      <c r="E55" s="325"/>
      <c r="F55" s="325"/>
      <c r="G55" s="325"/>
      <c r="H55" s="325"/>
      <c r="I55" s="325"/>
      <c r="J55" s="325"/>
      <c r="K55" s="326"/>
      <c r="L55" s="326"/>
      <c r="M55" s="326"/>
      <c r="N55" s="326"/>
      <c r="O55" s="326"/>
      <c r="P55" s="326"/>
      <c r="Q55" s="326"/>
      <c r="R55" s="326"/>
      <c r="S55" s="326"/>
      <c r="T55" s="326"/>
      <c r="U55" s="326"/>
      <c r="V55" s="326"/>
      <c r="W55" s="326"/>
      <c r="X55" s="326"/>
      <c r="Y55" s="326"/>
      <c r="Z55" s="326"/>
      <c r="AA55" s="326"/>
      <c r="AB55" s="326"/>
      <c r="AC55" s="326"/>
      <c r="AD55" s="326"/>
      <c r="AE55" s="323"/>
      <c r="AF55" s="323"/>
      <c r="AG55" s="323"/>
      <c r="AH55" s="59" t="str">
        <f>IFERROR(VLOOKUP(AE55,DADES!$D$4:$E$30,2,FALSE),"")</f>
        <v/>
      </c>
      <c r="AI55" s="324"/>
      <c r="AJ55" s="324"/>
      <c r="AK55" s="324"/>
      <c r="AL55" s="324"/>
      <c r="AM55" s="324"/>
      <c r="AN55" s="324"/>
      <c r="AO55" s="324"/>
      <c r="AP55" s="324"/>
      <c r="AQ55" s="72"/>
      <c r="AR55" s="72"/>
      <c r="AS55" s="333" t="s">
        <v>40</v>
      </c>
      <c r="AT55" s="333"/>
      <c r="AU55" s="332" t="s">
        <v>114</v>
      </c>
      <c r="AV55" s="332"/>
      <c r="AW55" s="332"/>
      <c r="AX55" s="332"/>
      <c r="AY55" s="332"/>
      <c r="AZ55" s="332"/>
      <c r="BA55" s="332"/>
      <c r="BB55" s="332"/>
      <c r="BC55" s="332"/>
      <c r="BD55" s="332"/>
      <c r="BE55" s="72"/>
      <c r="BF55" s="72"/>
      <c r="BG55" s="325"/>
      <c r="BH55" s="325"/>
      <c r="BI55" s="325"/>
      <c r="BJ55" s="325"/>
      <c r="BK55" s="325"/>
      <c r="BL55" s="325"/>
      <c r="BM55" s="325"/>
      <c r="BN55" s="325"/>
      <c r="BO55" s="326"/>
      <c r="BP55" s="326"/>
      <c r="BQ55" s="326"/>
      <c r="BR55" s="326"/>
      <c r="BS55" s="326"/>
      <c r="BT55" s="326"/>
      <c r="BU55" s="326"/>
      <c r="BV55" s="326"/>
      <c r="BW55" s="326"/>
      <c r="BX55" s="326"/>
      <c r="BY55" s="326"/>
      <c r="BZ55" s="326"/>
      <c r="CA55" s="326"/>
      <c r="CB55" s="326"/>
      <c r="CC55" s="326"/>
      <c r="CD55" s="326"/>
      <c r="CE55" s="326"/>
      <c r="CF55" s="326"/>
      <c r="CG55" s="326"/>
      <c r="CH55" s="326"/>
      <c r="CI55" s="323"/>
      <c r="CJ55" s="323"/>
      <c r="CK55" s="323"/>
      <c r="CL55" s="59" t="str">
        <f>IFERROR(VLOOKUP(CI55,DADES!$D$4:$E$30,2,FALSE),"")</f>
        <v/>
      </c>
      <c r="CM55" s="324"/>
      <c r="CN55" s="324"/>
      <c r="CO55" s="324"/>
      <c r="CP55" s="324"/>
      <c r="CQ55" s="324"/>
      <c r="CR55" s="324"/>
      <c r="CS55" s="324"/>
      <c r="CT55" s="324"/>
      <c r="CU55" s="61"/>
      <c r="CV55" s="61"/>
      <c r="CW55" s="61"/>
      <c r="CX55" s="61"/>
    </row>
    <row r="56" spans="3:102" ht="12" customHeight="1" x14ac:dyDescent="0.2">
      <c r="C56" s="325"/>
      <c r="D56" s="325"/>
      <c r="E56" s="325"/>
      <c r="F56" s="325"/>
      <c r="G56" s="325"/>
      <c r="H56" s="325"/>
      <c r="I56" s="325"/>
      <c r="J56" s="325"/>
      <c r="K56" s="326"/>
      <c r="L56" s="326"/>
      <c r="M56" s="326"/>
      <c r="N56" s="326"/>
      <c r="O56" s="326"/>
      <c r="P56" s="326"/>
      <c r="Q56" s="326"/>
      <c r="R56" s="326"/>
      <c r="S56" s="326"/>
      <c r="T56" s="326"/>
      <c r="U56" s="326"/>
      <c r="V56" s="326"/>
      <c r="W56" s="326"/>
      <c r="X56" s="326"/>
      <c r="Y56" s="326"/>
      <c r="Z56" s="326"/>
      <c r="AA56" s="326"/>
      <c r="AB56" s="326"/>
      <c r="AC56" s="326"/>
      <c r="AD56" s="326"/>
      <c r="AE56" s="323"/>
      <c r="AF56" s="323"/>
      <c r="AG56" s="323"/>
      <c r="AH56" s="59" t="str">
        <f>IFERROR(VLOOKUP(AE56,DADES!$D$4:$E$30,2,FALSE),"")</f>
        <v/>
      </c>
      <c r="AI56" s="324"/>
      <c r="AJ56" s="324"/>
      <c r="AK56" s="324"/>
      <c r="AL56" s="324"/>
      <c r="AM56" s="324"/>
      <c r="AN56" s="324"/>
      <c r="AO56" s="324"/>
      <c r="AP56" s="324"/>
      <c r="AQ56" s="72"/>
      <c r="AR56" s="72"/>
      <c r="AS56" s="333" t="s">
        <v>42</v>
      </c>
      <c r="AT56" s="333"/>
      <c r="AU56" s="332" t="s">
        <v>111</v>
      </c>
      <c r="AV56" s="332"/>
      <c r="AW56" s="332"/>
      <c r="AX56" s="332"/>
      <c r="AY56" s="332"/>
      <c r="AZ56" s="332"/>
      <c r="BA56" s="332"/>
      <c r="BB56" s="332"/>
      <c r="BC56" s="332"/>
      <c r="BD56" s="332"/>
      <c r="BE56" s="72"/>
      <c r="BF56" s="72"/>
      <c r="BG56" s="325"/>
      <c r="BH56" s="325"/>
      <c r="BI56" s="325"/>
      <c r="BJ56" s="325"/>
      <c r="BK56" s="325"/>
      <c r="BL56" s="325"/>
      <c r="BM56" s="325"/>
      <c r="BN56" s="325"/>
      <c r="BO56" s="326"/>
      <c r="BP56" s="326"/>
      <c r="BQ56" s="326"/>
      <c r="BR56" s="326"/>
      <c r="BS56" s="326"/>
      <c r="BT56" s="326"/>
      <c r="BU56" s="326"/>
      <c r="BV56" s="326"/>
      <c r="BW56" s="326"/>
      <c r="BX56" s="326"/>
      <c r="BY56" s="326"/>
      <c r="BZ56" s="326"/>
      <c r="CA56" s="326"/>
      <c r="CB56" s="326"/>
      <c r="CC56" s="326"/>
      <c r="CD56" s="326"/>
      <c r="CE56" s="326"/>
      <c r="CF56" s="326"/>
      <c r="CG56" s="326"/>
      <c r="CH56" s="326"/>
      <c r="CI56" s="323"/>
      <c r="CJ56" s="323"/>
      <c r="CK56" s="323"/>
      <c r="CL56" s="59" t="str">
        <f>IFERROR(VLOOKUP(CI56,DADES!$D$4:$E$30,2,FALSE),"")</f>
        <v/>
      </c>
      <c r="CM56" s="324"/>
      <c r="CN56" s="324"/>
      <c r="CO56" s="324"/>
      <c r="CP56" s="324"/>
      <c r="CQ56" s="324"/>
      <c r="CR56" s="324"/>
      <c r="CS56" s="324"/>
      <c r="CT56" s="324"/>
      <c r="CU56" s="61"/>
      <c r="CV56" s="61"/>
      <c r="CW56" s="61"/>
      <c r="CX56" s="61"/>
    </row>
    <row r="57" spans="3:102" ht="12" customHeight="1" x14ac:dyDescent="0.2">
      <c r="C57" s="325"/>
      <c r="D57" s="325"/>
      <c r="E57" s="325"/>
      <c r="F57" s="325"/>
      <c r="G57" s="325"/>
      <c r="H57" s="325"/>
      <c r="I57" s="325"/>
      <c r="J57" s="325"/>
      <c r="K57" s="326"/>
      <c r="L57" s="326"/>
      <c r="M57" s="326"/>
      <c r="N57" s="326"/>
      <c r="O57" s="326"/>
      <c r="P57" s="326"/>
      <c r="Q57" s="326"/>
      <c r="R57" s="326"/>
      <c r="S57" s="326"/>
      <c r="T57" s="326"/>
      <c r="U57" s="326"/>
      <c r="V57" s="326"/>
      <c r="W57" s="326"/>
      <c r="X57" s="326"/>
      <c r="Y57" s="326"/>
      <c r="Z57" s="326"/>
      <c r="AA57" s="326"/>
      <c r="AB57" s="326"/>
      <c r="AC57" s="326"/>
      <c r="AD57" s="326"/>
      <c r="AE57" s="323"/>
      <c r="AF57" s="323"/>
      <c r="AG57" s="323"/>
      <c r="AH57" s="59" t="str">
        <f>IFERROR(VLOOKUP(AE57,DADES!$D$4:$E$30,2,FALSE),"")</f>
        <v/>
      </c>
      <c r="AI57" s="324"/>
      <c r="AJ57" s="324"/>
      <c r="AK57" s="324"/>
      <c r="AL57" s="324"/>
      <c r="AM57" s="324"/>
      <c r="AN57" s="324"/>
      <c r="AO57" s="324"/>
      <c r="AP57" s="324"/>
      <c r="AQ57" s="72"/>
      <c r="AR57" s="72"/>
      <c r="AS57" s="333" t="s">
        <v>44</v>
      </c>
      <c r="AT57" s="333"/>
      <c r="AU57" s="332" t="s">
        <v>111</v>
      </c>
      <c r="AV57" s="332"/>
      <c r="AW57" s="332"/>
      <c r="AX57" s="332"/>
      <c r="AY57" s="332"/>
      <c r="AZ57" s="332"/>
      <c r="BA57" s="332"/>
      <c r="BB57" s="332"/>
      <c r="BC57" s="332"/>
      <c r="BD57" s="332"/>
      <c r="BE57" s="72"/>
      <c r="BF57" s="72"/>
      <c r="BG57" s="325"/>
      <c r="BH57" s="325"/>
      <c r="BI57" s="325"/>
      <c r="BJ57" s="325"/>
      <c r="BK57" s="325"/>
      <c r="BL57" s="325"/>
      <c r="BM57" s="325"/>
      <c r="BN57" s="325"/>
      <c r="BO57" s="326"/>
      <c r="BP57" s="326"/>
      <c r="BQ57" s="326"/>
      <c r="BR57" s="326"/>
      <c r="BS57" s="326"/>
      <c r="BT57" s="326"/>
      <c r="BU57" s="326"/>
      <c r="BV57" s="326"/>
      <c r="BW57" s="326"/>
      <c r="BX57" s="326"/>
      <c r="BY57" s="326"/>
      <c r="BZ57" s="326"/>
      <c r="CA57" s="326"/>
      <c r="CB57" s="326"/>
      <c r="CC57" s="326"/>
      <c r="CD57" s="326"/>
      <c r="CE57" s="326"/>
      <c r="CF57" s="326"/>
      <c r="CG57" s="326"/>
      <c r="CH57" s="326"/>
      <c r="CI57" s="323"/>
      <c r="CJ57" s="323"/>
      <c r="CK57" s="323"/>
      <c r="CL57" s="59" t="str">
        <f>IFERROR(VLOOKUP(CI57,DADES!$D$4:$E$30,2,FALSE),"")</f>
        <v/>
      </c>
      <c r="CM57" s="324"/>
      <c r="CN57" s="324"/>
      <c r="CO57" s="324"/>
      <c r="CP57" s="324"/>
      <c r="CQ57" s="324"/>
      <c r="CR57" s="324"/>
      <c r="CS57" s="324"/>
      <c r="CT57" s="324"/>
      <c r="CU57" s="61"/>
      <c r="CV57" s="61"/>
      <c r="CW57" s="61"/>
      <c r="CX57" s="61"/>
    </row>
    <row r="58" spans="3:102" ht="12" customHeight="1" x14ac:dyDescent="0.2">
      <c r="C58" s="325"/>
      <c r="D58" s="325"/>
      <c r="E58" s="325"/>
      <c r="F58" s="325"/>
      <c r="G58" s="325"/>
      <c r="H58" s="325"/>
      <c r="I58" s="325"/>
      <c r="J58" s="325"/>
      <c r="K58" s="326"/>
      <c r="L58" s="326"/>
      <c r="M58" s="326"/>
      <c r="N58" s="326"/>
      <c r="O58" s="326"/>
      <c r="P58" s="326"/>
      <c r="Q58" s="326"/>
      <c r="R58" s="326"/>
      <c r="S58" s="326"/>
      <c r="T58" s="326"/>
      <c r="U58" s="326"/>
      <c r="V58" s="326"/>
      <c r="W58" s="326"/>
      <c r="X58" s="326"/>
      <c r="Y58" s="326"/>
      <c r="Z58" s="326"/>
      <c r="AA58" s="326"/>
      <c r="AB58" s="326"/>
      <c r="AC58" s="326"/>
      <c r="AD58" s="326"/>
      <c r="AE58" s="323"/>
      <c r="AF58" s="323"/>
      <c r="AG58" s="323"/>
      <c r="AH58" s="59" t="str">
        <f>IFERROR(VLOOKUP(AE58,DADES!$D$4:$E$30,2,FALSE),"")</f>
        <v/>
      </c>
      <c r="AI58" s="324"/>
      <c r="AJ58" s="324"/>
      <c r="AK58" s="324"/>
      <c r="AL58" s="324"/>
      <c r="AM58" s="324"/>
      <c r="AN58" s="324"/>
      <c r="AO58" s="324"/>
      <c r="AP58" s="324"/>
      <c r="AQ58" s="72"/>
      <c r="AR58" s="72"/>
      <c r="AS58" s="333" t="s">
        <v>40</v>
      </c>
      <c r="AT58" s="333"/>
      <c r="AU58" s="332" t="s">
        <v>115</v>
      </c>
      <c r="AV58" s="332"/>
      <c r="AW58" s="332"/>
      <c r="AX58" s="332"/>
      <c r="AY58" s="332"/>
      <c r="AZ58" s="332"/>
      <c r="BA58" s="332"/>
      <c r="BB58" s="332"/>
      <c r="BC58" s="332"/>
      <c r="BD58" s="332"/>
      <c r="BE58" s="72"/>
      <c r="BF58" s="72"/>
      <c r="BG58" s="325"/>
      <c r="BH58" s="325"/>
      <c r="BI58" s="325"/>
      <c r="BJ58" s="325"/>
      <c r="BK58" s="325"/>
      <c r="BL58" s="325"/>
      <c r="BM58" s="325"/>
      <c r="BN58" s="325"/>
      <c r="BO58" s="326"/>
      <c r="BP58" s="326"/>
      <c r="BQ58" s="326"/>
      <c r="BR58" s="326"/>
      <c r="BS58" s="326"/>
      <c r="BT58" s="326"/>
      <c r="BU58" s="326"/>
      <c r="BV58" s="326"/>
      <c r="BW58" s="326"/>
      <c r="BX58" s="326"/>
      <c r="BY58" s="326"/>
      <c r="BZ58" s="326"/>
      <c r="CA58" s="326"/>
      <c r="CB58" s="326"/>
      <c r="CC58" s="326"/>
      <c r="CD58" s="326"/>
      <c r="CE58" s="326"/>
      <c r="CF58" s="326"/>
      <c r="CG58" s="326"/>
      <c r="CH58" s="326"/>
      <c r="CI58" s="323"/>
      <c r="CJ58" s="323"/>
      <c r="CK58" s="323"/>
      <c r="CL58" s="59" t="str">
        <f>IFERROR(VLOOKUP(CI58,DADES!$D$4:$E$30,2,FALSE),"")</f>
        <v/>
      </c>
      <c r="CM58" s="324"/>
      <c r="CN58" s="324"/>
      <c r="CO58" s="324"/>
      <c r="CP58" s="324"/>
      <c r="CQ58" s="324"/>
      <c r="CR58" s="324"/>
      <c r="CS58" s="324"/>
      <c r="CT58" s="324"/>
      <c r="CU58" s="61"/>
      <c r="CV58" s="61"/>
      <c r="CW58" s="61"/>
      <c r="CX58" s="61"/>
    </row>
    <row r="59" spans="3:102" ht="12" customHeight="1" x14ac:dyDescent="0.2">
      <c r="C59" s="325"/>
      <c r="D59" s="325"/>
      <c r="E59" s="325"/>
      <c r="F59" s="325"/>
      <c r="G59" s="325"/>
      <c r="H59" s="325"/>
      <c r="I59" s="325"/>
      <c r="J59" s="325"/>
      <c r="K59" s="326"/>
      <c r="L59" s="326"/>
      <c r="M59" s="326"/>
      <c r="N59" s="326"/>
      <c r="O59" s="326"/>
      <c r="P59" s="326"/>
      <c r="Q59" s="326"/>
      <c r="R59" s="326"/>
      <c r="S59" s="326"/>
      <c r="T59" s="326"/>
      <c r="U59" s="326"/>
      <c r="V59" s="326"/>
      <c r="W59" s="326"/>
      <c r="X59" s="326"/>
      <c r="Y59" s="326"/>
      <c r="Z59" s="326"/>
      <c r="AA59" s="326"/>
      <c r="AB59" s="326"/>
      <c r="AC59" s="326"/>
      <c r="AD59" s="326"/>
      <c r="AE59" s="323"/>
      <c r="AF59" s="323"/>
      <c r="AG59" s="323"/>
      <c r="AH59" s="59" t="str">
        <f>IFERROR(VLOOKUP(AE59,DADES!$D$4:$E$30,2,FALSE),"")</f>
        <v/>
      </c>
      <c r="AI59" s="324"/>
      <c r="AJ59" s="324"/>
      <c r="AK59" s="324"/>
      <c r="AL59" s="324"/>
      <c r="AM59" s="324"/>
      <c r="AN59" s="324"/>
      <c r="AO59" s="324"/>
      <c r="AP59" s="324"/>
      <c r="AQ59" s="72"/>
      <c r="AR59" s="72"/>
      <c r="AS59" s="333" t="s">
        <v>42</v>
      </c>
      <c r="AT59" s="333"/>
      <c r="AU59" s="332">
        <v>99999999</v>
      </c>
      <c r="AV59" s="332"/>
      <c r="AW59" s="332"/>
      <c r="AX59" s="332"/>
      <c r="AY59" s="332"/>
      <c r="AZ59" s="332"/>
      <c r="BA59" s="332"/>
      <c r="BB59" s="332"/>
      <c r="BC59" s="332"/>
      <c r="BD59" s="332"/>
      <c r="BE59" s="72"/>
      <c r="BF59" s="72"/>
      <c r="BG59" s="325"/>
      <c r="BH59" s="325"/>
      <c r="BI59" s="325"/>
      <c r="BJ59" s="325"/>
      <c r="BK59" s="325"/>
      <c r="BL59" s="325"/>
      <c r="BM59" s="325"/>
      <c r="BN59" s="325"/>
      <c r="BO59" s="326"/>
      <c r="BP59" s="326"/>
      <c r="BQ59" s="326"/>
      <c r="BR59" s="326"/>
      <c r="BS59" s="326"/>
      <c r="BT59" s="326"/>
      <c r="BU59" s="326"/>
      <c r="BV59" s="326"/>
      <c r="BW59" s="326"/>
      <c r="BX59" s="326"/>
      <c r="BY59" s="326"/>
      <c r="BZ59" s="326"/>
      <c r="CA59" s="326"/>
      <c r="CB59" s="326"/>
      <c r="CC59" s="326"/>
      <c r="CD59" s="326"/>
      <c r="CE59" s="326"/>
      <c r="CF59" s="326"/>
      <c r="CG59" s="326"/>
      <c r="CH59" s="326"/>
      <c r="CI59" s="323"/>
      <c r="CJ59" s="323"/>
      <c r="CK59" s="323"/>
      <c r="CL59" s="59" t="str">
        <f>IFERROR(VLOOKUP(CI59,DADES!$D$4:$E$30,2,FALSE),"")</f>
        <v/>
      </c>
      <c r="CM59" s="324"/>
      <c r="CN59" s="324"/>
      <c r="CO59" s="324"/>
      <c r="CP59" s="324"/>
      <c r="CQ59" s="324"/>
      <c r="CR59" s="324"/>
      <c r="CS59" s="324"/>
      <c r="CT59" s="324"/>
      <c r="CU59" s="61"/>
      <c r="CV59" s="61"/>
      <c r="CW59" s="61"/>
      <c r="CX59" s="61"/>
    </row>
    <row r="60" spans="3:102" ht="12" customHeight="1" x14ac:dyDescent="0.2">
      <c r="C60" s="325"/>
      <c r="D60" s="325"/>
      <c r="E60" s="325"/>
      <c r="F60" s="325"/>
      <c r="G60" s="325"/>
      <c r="H60" s="325"/>
      <c r="I60" s="325"/>
      <c r="J60" s="325"/>
      <c r="K60" s="326"/>
      <c r="L60" s="326"/>
      <c r="M60" s="326"/>
      <c r="N60" s="326"/>
      <c r="O60" s="326"/>
      <c r="P60" s="326"/>
      <c r="Q60" s="326"/>
      <c r="R60" s="326"/>
      <c r="S60" s="326"/>
      <c r="T60" s="326"/>
      <c r="U60" s="326"/>
      <c r="V60" s="326"/>
      <c r="W60" s="326"/>
      <c r="X60" s="326"/>
      <c r="Y60" s="326"/>
      <c r="Z60" s="326"/>
      <c r="AA60" s="326"/>
      <c r="AB60" s="326"/>
      <c r="AC60" s="326"/>
      <c r="AD60" s="326"/>
      <c r="AE60" s="323"/>
      <c r="AF60" s="323"/>
      <c r="AG60" s="323"/>
      <c r="AH60" s="59" t="str">
        <f>IFERROR(VLOOKUP(AE60,DADES!$D$4:$E$30,2,FALSE),"")</f>
        <v/>
      </c>
      <c r="AI60" s="324"/>
      <c r="AJ60" s="324"/>
      <c r="AK60" s="324"/>
      <c r="AL60" s="324"/>
      <c r="AM60" s="324"/>
      <c r="AN60" s="324"/>
      <c r="AO60" s="324"/>
      <c r="AP60" s="324"/>
      <c r="AQ60" s="72"/>
      <c r="AR60" s="72"/>
      <c r="AS60" s="333" t="s">
        <v>44</v>
      </c>
      <c r="AT60" s="333"/>
      <c r="AU60" s="332">
        <v>99999999</v>
      </c>
      <c r="AV60" s="332"/>
      <c r="AW60" s="332"/>
      <c r="AX60" s="332"/>
      <c r="AY60" s="332"/>
      <c r="AZ60" s="332"/>
      <c r="BA60" s="332"/>
      <c r="BB60" s="332"/>
      <c r="BC60" s="332"/>
      <c r="BD60" s="332"/>
      <c r="BE60" s="72"/>
      <c r="BF60" s="72"/>
      <c r="BG60" s="325"/>
      <c r="BH60" s="325"/>
      <c r="BI60" s="325"/>
      <c r="BJ60" s="325"/>
      <c r="BK60" s="325"/>
      <c r="BL60" s="325"/>
      <c r="BM60" s="325"/>
      <c r="BN60" s="325"/>
      <c r="BO60" s="326"/>
      <c r="BP60" s="326"/>
      <c r="BQ60" s="326"/>
      <c r="BR60" s="326"/>
      <c r="BS60" s="326"/>
      <c r="BT60" s="326"/>
      <c r="BU60" s="326"/>
      <c r="BV60" s="326"/>
      <c r="BW60" s="326"/>
      <c r="BX60" s="326"/>
      <c r="BY60" s="326"/>
      <c r="BZ60" s="326"/>
      <c r="CA60" s="326"/>
      <c r="CB60" s="326"/>
      <c r="CC60" s="326"/>
      <c r="CD60" s="326"/>
      <c r="CE60" s="326"/>
      <c r="CF60" s="326"/>
      <c r="CG60" s="326"/>
      <c r="CH60" s="326"/>
      <c r="CI60" s="323"/>
      <c r="CJ60" s="323"/>
      <c r="CK60" s="323"/>
      <c r="CL60" s="59" t="str">
        <f>IFERROR(VLOOKUP(CI60,DADES!$D$4:$E$30,2,FALSE),"")</f>
        <v/>
      </c>
      <c r="CM60" s="324"/>
      <c r="CN60" s="324"/>
      <c r="CO60" s="324"/>
      <c r="CP60" s="324"/>
      <c r="CQ60" s="324"/>
      <c r="CR60" s="324"/>
      <c r="CS60" s="324"/>
      <c r="CT60" s="324"/>
      <c r="CU60" s="61"/>
      <c r="CV60" s="61"/>
      <c r="CW60" s="61"/>
      <c r="CX60" s="61"/>
    </row>
    <row r="61" spans="3:102" ht="12" customHeight="1" x14ac:dyDescent="0.2">
      <c r="C61" s="325"/>
      <c r="D61" s="325"/>
      <c r="E61" s="325"/>
      <c r="F61" s="325"/>
      <c r="G61" s="325"/>
      <c r="H61" s="325"/>
      <c r="I61" s="325"/>
      <c r="J61" s="325"/>
      <c r="K61" s="326"/>
      <c r="L61" s="326"/>
      <c r="M61" s="326"/>
      <c r="N61" s="326"/>
      <c r="O61" s="326"/>
      <c r="P61" s="326"/>
      <c r="Q61" s="326"/>
      <c r="R61" s="326"/>
      <c r="S61" s="326"/>
      <c r="T61" s="326"/>
      <c r="U61" s="326"/>
      <c r="V61" s="326"/>
      <c r="W61" s="326"/>
      <c r="X61" s="326"/>
      <c r="Y61" s="326"/>
      <c r="Z61" s="326"/>
      <c r="AA61" s="326"/>
      <c r="AB61" s="326"/>
      <c r="AC61" s="326"/>
      <c r="AD61" s="326"/>
      <c r="AE61" s="323"/>
      <c r="AF61" s="323"/>
      <c r="AG61" s="323"/>
      <c r="AH61" s="59" t="str">
        <f>IFERROR(VLOOKUP(AE61,DADES!$D$4:$E$30,2,FALSE),"")</f>
        <v/>
      </c>
      <c r="AI61" s="324"/>
      <c r="AJ61" s="324"/>
      <c r="AK61" s="324"/>
      <c r="AL61" s="324"/>
      <c r="AM61" s="324"/>
      <c r="AN61" s="324"/>
      <c r="AO61" s="324"/>
      <c r="AP61" s="324"/>
      <c r="AQ61" s="72"/>
      <c r="AR61" s="72"/>
      <c r="AS61" s="333" t="s">
        <v>75</v>
      </c>
      <c r="AT61" s="333"/>
      <c r="AU61" s="332" t="s">
        <v>118</v>
      </c>
      <c r="AV61" s="332"/>
      <c r="AW61" s="332"/>
      <c r="AX61" s="332"/>
      <c r="AY61" s="332"/>
      <c r="AZ61" s="332"/>
      <c r="BA61" s="332"/>
      <c r="BB61" s="332"/>
      <c r="BC61" s="332"/>
      <c r="BD61" s="332"/>
      <c r="BE61" s="72"/>
      <c r="BF61" s="72"/>
      <c r="BG61" s="325"/>
      <c r="BH61" s="325"/>
      <c r="BI61" s="325"/>
      <c r="BJ61" s="325"/>
      <c r="BK61" s="325"/>
      <c r="BL61" s="325"/>
      <c r="BM61" s="325"/>
      <c r="BN61" s="325"/>
      <c r="BO61" s="326"/>
      <c r="BP61" s="326"/>
      <c r="BQ61" s="326"/>
      <c r="BR61" s="326"/>
      <c r="BS61" s="326"/>
      <c r="BT61" s="326"/>
      <c r="BU61" s="326"/>
      <c r="BV61" s="326"/>
      <c r="BW61" s="326"/>
      <c r="BX61" s="326"/>
      <c r="BY61" s="326"/>
      <c r="BZ61" s="326"/>
      <c r="CA61" s="326"/>
      <c r="CB61" s="326"/>
      <c r="CC61" s="326"/>
      <c r="CD61" s="326"/>
      <c r="CE61" s="326"/>
      <c r="CF61" s="326"/>
      <c r="CG61" s="326"/>
      <c r="CH61" s="326"/>
      <c r="CI61" s="323"/>
      <c r="CJ61" s="323"/>
      <c r="CK61" s="323"/>
      <c r="CL61" s="59" t="str">
        <f>IFERROR(VLOOKUP(CI61,DADES!$D$4:$E$30,2,FALSE),"")</f>
        <v/>
      </c>
      <c r="CM61" s="324"/>
      <c r="CN61" s="324"/>
      <c r="CO61" s="324"/>
      <c r="CP61" s="324"/>
      <c r="CQ61" s="324"/>
      <c r="CR61" s="324"/>
      <c r="CS61" s="324"/>
      <c r="CT61" s="324"/>
      <c r="CU61" s="61"/>
      <c r="CV61" s="61"/>
      <c r="CW61" s="61"/>
      <c r="CX61" s="61"/>
    </row>
    <row r="62" spans="3:102" ht="12" customHeight="1" x14ac:dyDescent="0.2">
      <c r="C62" s="325"/>
      <c r="D62" s="325"/>
      <c r="E62" s="325"/>
      <c r="F62" s="325"/>
      <c r="G62" s="325"/>
      <c r="H62" s="325"/>
      <c r="I62" s="325"/>
      <c r="J62" s="325"/>
      <c r="K62" s="326"/>
      <c r="L62" s="326"/>
      <c r="M62" s="326"/>
      <c r="N62" s="326"/>
      <c r="O62" s="326"/>
      <c r="P62" s="326"/>
      <c r="Q62" s="326"/>
      <c r="R62" s="326"/>
      <c r="S62" s="326"/>
      <c r="T62" s="326"/>
      <c r="U62" s="326"/>
      <c r="V62" s="326"/>
      <c r="W62" s="326"/>
      <c r="X62" s="326"/>
      <c r="Y62" s="326"/>
      <c r="Z62" s="326"/>
      <c r="AA62" s="326"/>
      <c r="AB62" s="326"/>
      <c r="AC62" s="326"/>
      <c r="AD62" s="326"/>
      <c r="AE62" s="323"/>
      <c r="AF62" s="323"/>
      <c r="AG62" s="323"/>
      <c r="AH62" s="59" t="str">
        <f>IFERROR(VLOOKUP(AE62,DADES!$D$4:$E$30,2,FALSE),"")</f>
        <v/>
      </c>
      <c r="AI62" s="324"/>
      <c r="AJ62" s="324"/>
      <c r="AK62" s="324"/>
      <c r="AL62" s="324"/>
      <c r="AM62" s="324"/>
      <c r="AN62" s="324"/>
      <c r="AO62" s="324"/>
      <c r="AP62" s="324"/>
      <c r="AQ62" s="72"/>
      <c r="AR62" s="72"/>
      <c r="AS62" s="333" t="s">
        <v>46</v>
      </c>
      <c r="AT62" s="333"/>
      <c r="AU62" s="332" t="s">
        <v>112</v>
      </c>
      <c r="AV62" s="332"/>
      <c r="AW62" s="332"/>
      <c r="AX62" s="332"/>
      <c r="AY62" s="332"/>
      <c r="AZ62" s="332"/>
      <c r="BA62" s="332"/>
      <c r="BB62" s="332"/>
      <c r="BC62" s="332"/>
      <c r="BD62" s="332"/>
      <c r="BE62" s="72"/>
      <c r="BF62" s="72"/>
      <c r="BG62" s="325"/>
      <c r="BH62" s="325"/>
      <c r="BI62" s="325"/>
      <c r="BJ62" s="325"/>
      <c r="BK62" s="325"/>
      <c r="BL62" s="325"/>
      <c r="BM62" s="325"/>
      <c r="BN62" s="325"/>
      <c r="BO62" s="326"/>
      <c r="BP62" s="326"/>
      <c r="BQ62" s="326"/>
      <c r="BR62" s="326"/>
      <c r="BS62" s="326"/>
      <c r="BT62" s="326"/>
      <c r="BU62" s="326"/>
      <c r="BV62" s="326"/>
      <c r="BW62" s="326"/>
      <c r="BX62" s="326"/>
      <c r="BY62" s="326"/>
      <c r="BZ62" s="326"/>
      <c r="CA62" s="326"/>
      <c r="CB62" s="326"/>
      <c r="CC62" s="326"/>
      <c r="CD62" s="326"/>
      <c r="CE62" s="326"/>
      <c r="CF62" s="326"/>
      <c r="CG62" s="326"/>
      <c r="CH62" s="326"/>
      <c r="CI62" s="323"/>
      <c r="CJ62" s="323"/>
      <c r="CK62" s="323"/>
      <c r="CL62" s="59" t="str">
        <f>IFERROR(VLOOKUP(CI62,DADES!$D$4:$E$30,2,FALSE),"")</f>
        <v/>
      </c>
      <c r="CM62" s="324"/>
      <c r="CN62" s="324"/>
      <c r="CO62" s="324"/>
      <c r="CP62" s="324"/>
      <c r="CQ62" s="324"/>
      <c r="CR62" s="324"/>
      <c r="CS62" s="324"/>
      <c r="CT62" s="324"/>
      <c r="CU62" s="61"/>
      <c r="CV62" s="61"/>
      <c r="CW62" s="61"/>
      <c r="CX62" s="61"/>
    </row>
    <row r="63" spans="3:102" ht="12" customHeight="1" x14ac:dyDescent="0.2">
      <c r="C63" s="325"/>
      <c r="D63" s="325"/>
      <c r="E63" s="325"/>
      <c r="F63" s="325"/>
      <c r="G63" s="325"/>
      <c r="H63" s="325"/>
      <c r="I63" s="325"/>
      <c r="J63" s="325"/>
      <c r="K63" s="326"/>
      <c r="L63" s="326"/>
      <c r="M63" s="326"/>
      <c r="N63" s="326"/>
      <c r="O63" s="326"/>
      <c r="P63" s="326"/>
      <c r="Q63" s="326"/>
      <c r="R63" s="326"/>
      <c r="S63" s="326"/>
      <c r="T63" s="326"/>
      <c r="U63" s="326"/>
      <c r="V63" s="326"/>
      <c r="W63" s="326"/>
      <c r="X63" s="326"/>
      <c r="Y63" s="326"/>
      <c r="Z63" s="326"/>
      <c r="AA63" s="326"/>
      <c r="AB63" s="326"/>
      <c r="AC63" s="326"/>
      <c r="AD63" s="326"/>
      <c r="AE63" s="323"/>
      <c r="AF63" s="323"/>
      <c r="AG63" s="323"/>
      <c r="AH63" s="59" t="str">
        <f>IFERROR(VLOOKUP(AE63,DADES!$D$4:$E$30,2,FALSE),"")</f>
        <v/>
      </c>
      <c r="AI63" s="324"/>
      <c r="AJ63" s="324"/>
      <c r="AK63" s="324"/>
      <c r="AL63" s="324"/>
      <c r="AM63" s="324"/>
      <c r="AN63" s="324"/>
      <c r="AO63" s="324"/>
      <c r="AP63" s="324"/>
      <c r="AQ63" s="72"/>
      <c r="AR63" s="72"/>
      <c r="AS63" s="333" t="s">
        <v>48</v>
      </c>
      <c r="AT63" s="333"/>
      <c r="AU63" s="332">
        <v>999999999</v>
      </c>
      <c r="AV63" s="332"/>
      <c r="AW63" s="332"/>
      <c r="AX63" s="332"/>
      <c r="AY63" s="332"/>
      <c r="AZ63" s="332"/>
      <c r="BA63" s="332"/>
      <c r="BB63" s="332"/>
      <c r="BC63" s="332"/>
      <c r="BD63" s="332"/>
      <c r="BE63" s="72"/>
      <c r="BF63" s="72"/>
      <c r="BG63" s="325"/>
      <c r="BH63" s="325"/>
      <c r="BI63" s="325"/>
      <c r="BJ63" s="325"/>
      <c r="BK63" s="325"/>
      <c r="BL63" s="325"/>
      <c r="BM63" s="325"/>
      <c r="BN63" s="325"/>
      <c r="BO63" s="326"/>
      <c r="BP63" s="326"/>
      <c r="BQ63" s="326"/>
      <c r="BR63" s="326"/>
      <c r="BS63" s="326"/>
      <c r="BT63" s="326"/>
      <c r="BU63" s="326"/>
      <c r="BV63" s="326"/>
      <c r="BW63" s="326"/>
      <c r="BX63" s="326"/>
      <c r="BY63" s="326"/>
      <c r="BZ63" s="326"/>
      <c r="CA63" s="326"/>
      <c r="CB63" s="326"/>
      <c r="CC63" s="326"/>
      <c r="CD63" s="326"/>
      <c r="CE63" s="326"/>
      <c r="CF63" s="326"/>
      <c r="CG63" s="326"/>
      <c r="CH63" s="326"/>
      <c r="CI63" s="323"/>
      <c r="CJ63" s="323"/>
      <c r="CK63" s="323"/>
      <c r="CL63" s="59" t="str">
        <f>IFERROR(VLOOKUP(CI63,DADES!$D$4:$E$30,2,FALSE),"")</f>
        <v/>
      </c>
      <c r="CM63" s="324"/>
      <c r="CN63" s="324"/>
      <c r="CO63" s="324"/>
      <c r="CP63" s="324"/>
      <c r="CQ63" s="324"/>
      <c r="CR63" s="324"/>
      <c r="CS63" s="324"/>
      <c r="CT63" s="324"/>
      <c r="CU63" s="61"/>
      <c r="CV63" s="61"/>
      <c r="CW63" s="61"/>
      <c r="CX63" s="61"/>
    </row>
    <row r="64" spans="3:102" ht="12" customHeight="1" x14ac:dyDescent="0.2">
      <c r="C64" s="325"/>
      <c r="D64" s="325"/>
      <c r="E64" s="325"/>
      <c r="F64" s="325"/>
      <c r="G64" s="325"/>
      <c r="H64" s="325"/>
      <c r="I64" s="325"/>
      <c r="J64" s="325"/>
      <c r="K64" s="326"/>
      <c r="L64" s="326"/>
      <c r="M64" s="326"/>
      <c r="N64" s="326"/>
      <c r="O64" s="326"/>
      <c r="P64" s="326"/>
      <c r="Q64" s="326"/>
      <c r="R64" s="326"/>
      <c r="S64" s="326"/>
      <c r="T64" s="326"/>
      <c r="U64" s="326"/>
      <c r="V64" s="326"/>
      <c r="W64" s="326"/>
      <c r="X64" s="326"/>
      <c r="Y64" s="326"/>
      <c r="Z64" s="326"/>
      <c r="AA64" s="326"/>
      <c r="AB64" s="326"/>
      <c r="AC64" s="326"/>
      <c r="AD64" s="326"/>
      <c r="AE64" s="323"/>
      <c r="AF64" s="323"/>
      <c r="AG64" s="323"/>
      <c r="AH64" s="59" t="str">
        <f>IFERROR(VLOOKUP(AE64,DADES!$D$4:$E$30,2,FALSE),"")</f>
        <v/>
      </c>
      <c r="AI64" s="324"/>
      <c r="AJ64" s="324"/>
      <c r="AK64" s="324"/>
      <c r="AL64" s="324"/>
      <c r="AM64" s="324"/>
      <c r="AN64" s="324"/>
      <c r="AO64" s="324"/>
      <c r="AP64" s="324"/>
      <c r="AQ64" s="72"/>
      <c r="AR64" s="72"/>
      <c r="AS64" s="333" t="s">
        <v>76</v>
      </c>
      <c r="AT64" s="333"/>
      <c r="AU64" s="332" t="s">
        <v>123</v>
      </c>
      <c r="AV64" s="332"/>
      <c r="AW64" s="332"/>
      <c r="AX64" s="332"/>
      <c r="AY64" s="332"/>
      <c r="AZ64" s="332"/>
      <c r="BA64" s="332"/>
      <c r="BB64" s="332"/>
      <c r="BC64" s="332"/>
      <c r="BD64" s="332"/>
      <c r="BE64" s="72"/>
      <c r="BF64" s="72"/>
      <c r="BG64" s="325"/>
      <c r="BH64" s="325"/>
      <c r="BI64" s="325"/>
      <c r="BJ64" s="325"/>
      <c r="BK64" s="325"/>
      <c r="BL64" s="325"/>
      <c r="BM64" s="325"/>
      <c r="BN64" s="325"/>
      <c r="BO64" s="326"/>
      <c r="BP64" s="326"/>
      <c r="BQ64" s="326"/>
      <c r="BR64" s="326"/>
      <c r="BS64" s="326"/>
      <c r="BT64" s="326"/>
      <c r="BU64" s="326"/>
      <c r="BV64" s="326"/>
      <c r="BW64" s="326"/>
      <c r="BX64" s="326"/>
      <c r="BY64" s="326"/>
      <c r="BZ64" s="326"/>
      <c r="CA64" s="326"/>
      <c r="CB64" s="326"/>
      <c r="CC64" s="326"/>
      <c r="CD64" s="326"/>
      <c r="CE64" s="326"/>
      <c r="CF64" s="326"/>
      <c r="CG64" s="326"/>
      <c r="CH64" s="326"/>
      <c r="CI64" s="323"/>
      <c r="CJ64" s="323"/>
      <c r="CK64" s="323"/>
      <c r="CL64" s="59" t="str">
        <f>IFERROR(VLOOKUP(CI64,DADES!$D$4:$E$30,2,FALSE),"")</f>
        <v/>
      </c>
      <c r="CM64" s="324"/>
      <c r="CN64" s="324"/>
      <c r="CO64" s="324"/>
      <c r="CP64" s="324"/>
      <c r="CQ64" s="324"/>
      <c r="CR64" s="324"/>
      <c r="CS64" s="324"/>
      <c r="CT64" s="324"/>
      <c r="CU64" s="61"/>
      <c r="CV64" s="61"/>
      <c r="CW64" s="61"/>
      <c r="CX64" s="61"/>
    </row>
    <row r="65" spans="3:102" ht="12" customHeight="1" x14ac:dyDescent="0.2">
      <c r="C65" s="325"/>
      <c r="D65" s="325"/>
      <c r="E65" s="325"/>
      <c r="F65" s="325"/>
      <c r="G65" s="325"/>
      <c r="H65" s="325"/>
      <c r="I65" s="325"/>
      <c r="J65" s="325"/>
      <c r="K65" s="326"/>
      <c r="L65" s="326"/>
      <c r="M65" s="326"/>
      <c r="N65" s="326"/>
      <c r="O65" s="326"/>
      <c r="P65" s="326"/>
      <c r="Q65" s="326"/>
      <c r="R65" s="326"/>
      <c r="S65" s="326"/>
      <c r="T65" s="326"/>
      <c r="U65" s="326"/>
      <c r="V65" s="326"/>
      <c r="W65" s="326"/>
      <c r="X65" s="326"/>
      <c r="Y65" s="326"/>
      <c r="Z65" s="326"/>
      <c r="AA65" s="326"/>
      <c r="AB65" s="326"/>
      <c r="AC65" s="326"/>
      <c r="AD65" s="326"/>
      <c r="AE65" s="323"/>
      <c r="AF65" s="323"/>
      <c r="AG65" s="323"/>
      <c r="AH65" s="59" t="str">
        <f>IFERROR(VLOOKUP(AE65,DADES!$D$4:$E$30,2,FALSE),"")</f>
        <v/>
      </c>
      <c r="AI65" s="324"/>
      <c r="AJ65" s="324"/>
      <c r="AK65" s="324"/>
      <c r="AL65" s="324"/>
      <c r="AM65" s="324"/>
      <c r="AN65" s="324"/>
      <c r="AO65" s="324"/>
      <c r="AP65" s="324"/>
      <c r="AQ65" s="72"/>
      <c r="AR65" s="72"/>
      <c r="AS65" s="333" t="s">
        <v>50</v>
      </c>
      <c r="AT65" s="333"/>
      <c r="AU65" s="332" t="s">
        <v>124</v>
      </c>
      <c r="AV65" s="332"/>
      <c r="AW65" s="332"/>
      <c r="AX65" s="332"/>
      <c r="AY65" s="332"/>
      <c r="AZ65" s="332"/>
      <c r="BA65" s="332"/>
      <c r="BB65" s="332"/>
      <c r="BC65" s="332"/>
      <c r="BD65" s="332"/>
      <c r="BE65" s="72"/>
      <c r="BF65" s="72"/>
      <c r="BG65" s="325"/>
      <c r="BH65" s="325"/>
      <c r="BI65" s="325"/>
      <c r="BJ65" s="325"/>
      <c r="BK65" s="325"/>
      <c r="BL65" s="325"/>
      <c r="BM65" s="325"/>
      <c r="BN65" s="325"/>
      <c r="BO65" s="326"/>
      <c r="BP65" s="326"/>
      <c r="BQ65" s="326"/>
      <c r="BR65" s="326"/>
      <c r="BS65" s="326"/>
      <c r="BT65" s="326"/>
      <c r="BU65" s="326"/>
      <c r="BV65" s="326"/>
      <c r="BW65" s="326"/>
      <c r="BX65" s="326"/>
      <c r="BY65" s="326"/>
      <c r="BZ65" s="326"/>
      <c r="CA65" s="326"/>
      <c r="CB65" s="326"/>
      <c r="CC65" s="326"/>
      <c r="CD65" s="326"/>
      <c r="CE65" s="326"/>
      <c r="CF65" s="326"/>
      <c r="CG65" s="326"/>
      <c r="CH65" s="326"/>
      <c r="CI65" s="323"/>
      <c r="CJ65" s="323"/>
      <c r="CK65" s="323"/>
      <c r="CL65" s="59" t="str">
        <f>IFERROR(VLOOKUP(CI65,DADES!$D$4:$E$30,2,FALSE),"")</f>
        <v/>
      </c>
      <c r="CM65" s="324"/>
      <c r="CN65" s="324"/>
      <c r="CO65" s="324"/>
      <c r="CP65" s="324"/>
      <c r="CQ65" s="324"/>
      <c r="CR65" s="324"/>
      <c r="CS65" s="324"/>
      <c r="CT65" s="324"/>
      <c r="CU65" s="61"/>
      <c r="CV65" s="61"/>
      <c r="CW65" s="61"/>
      <c r="CX65" s="61"/>
    </row>
    <row r="66" spans="3:102" ht="12" customHeight="1" x14ac:dyDescent="0.2">
      <c r="C66" s="325"/>
      <c r="D66" s="325"/>
      <c r="E66" s="325"/>
      <c r="F66" s="325"/>
      <c r="G66" s="325"/>
      <c r="H66" s="325"/>
      <c r="I66" s="325"/>
      <c r="J66" s="325"/>
      <c r="K66" s="326"/>
      <c r="L66" s="326"/>
      <c r="M66" s="326"/>
      <c r="N66" s="326"/>
      <c r="O66" s="326"/>
      <c r="P66" s="326"/>
      <c r="Q66" s="326"/>
      <c r="R66" s="326"/>
      <c r="S66" s="326"/>
      <c r="T66" s="326"/>
      <c r="U66" s="326"/>
      <c r="V66" s="326"/>
      <c r="W66" s="326"/>
      <c r="X66" s="326"/>
      <c r="Y66" s="326"/>
      <c r="Z66" s="326"/>
      <c r="AA66" s="326"/>
      <c r="AB66" s="326"/>
      <c r="AC66" s="326"/>
      <c r="AD66" s="326"/>
      <c r="AE66" s="323"/>
      <c r="AF66" s="323"/>
      <c r="AG66" s="323"/>
      <c r="AH66" s="59"/>
      <c r="AI66" s="324"/>
      <c r="AJ66" s="324"/>
      <c r="AK66" s="324"/>
      <c r="AL66" s="324"/>
      <c r="AM66" s="324"/>
      <c r="AN66" s="324"/>
      <c r="AO66" s="324"/>
      <c r="AP66" s="324"/>
      <c r="AQ66" s="72"/>
      <c r="AR66" s="72"/>
      <c r="AS66" s="333" t="s">
        <v>52</v>
      </c>
      <c r="AT66" s="333"/>
      <c r="AU66" s="332" t="s">
        <v>125</v>
      </c>
      <c r="AV66" s="332"/>
      <c r="AW66" s="332"/>
      <c r="AX66" s="332"/>
      <c r="AY66" s="332"/>
      <c r="AZ66" s="332"/>
      <c r="BA66" s="332"/>
      <c r="BB66" s="332"/>
      <c r="BC66" s="332"/>
      <c r="BD66" s="332"/>
      <c r="BE66" s="72"/>
      <c r="BF66" s="72"/>
      <c r="BG66" s="325"/>
      <c r="BH66" s="325"/>
      <c r="BI66" s="325"/>
      <c r="BJ66" s="325"/>
      <c r="BK66" s="325"/>
      <c r="BL66" s="325"/>
      <c r="BM66" s="325"/>
      <c r="BN66" s="325"/>
      <c r="BO66" s="326"/>
      <c r="BP66" s="326"/>
      <c r="BQ66" s="326"/>
      <c r="BR66" s="326"/>
      <c r="BS66" s="326"/>
      <c r="BT66" s="326"/>
      <c r="BU66" s="326"/>
      <c r="BV66" s="326"/>
      <c r="BW66" s="326"/>
      <c r="BX66" s="326"/>
      <c r="BY66" s="326"/>
      <c r="BZ66" s="326"/>
      <c r="CA66" s="326"/>
      <c r="CB66" s="326"/>
      <c r="CC66" s="326"/>
      <c r="CD66" s="326"/>
      <c r="CE66" s="326"/>
      <c r="CF66" s="326"/>
      <c r="CG66" s="326"/>
      <c r="CH66" s="326"/>
      <c r="CI66" s="323"/>
      <c r="CJ66" s="323"/>
      <c r="CK66" s="323"/>
      <c r="CL66" s="59"/>
      <c r="CM66" s="324"/>
      <c r="CN66" s="324"/>
      <c r="CO66" s="324"/>
      <c r="CP66" s="324"/>
      <c r="CQ66" s="324"/>
      <c r="CR66" s="324"/>
      <c r="CS66" s="324"/>
      <c r="CT66" s="324"/>
      <c r="CU66" s="61"/>
      <c r="CV66" s="61"/>
      <c r="CW66" s="61"/>
      <c r="CX66" s="61"/>
    </row>
    <row r="67" spans="3:102" ht="12" customHeight="1" x14ac:dyDescent="0.2">
      <c r="C67" s="325"/>
      <c r="D67" s="325"/>
      <c r="E67" s="325"/>
      <c r="F67" s="325"/>
      <c r="G67" s="325"/>
      <c r="H67" s="325"/>
      <c r="I67" s="325"/>
      <c r="J67" s="325"/>
      <c r="K67" s="326"/>
      <c r="L67" s="326"/>
      <c r="M67" s="326"/>
      <c r="N67" s="326"/>
      <c r="O67" s="326"/>
      <c r="P67" s="326"/>
      <c r="Q67" s="326"/>
      <c r="R67" s="326"/>
      <c r="S67" s="326"/>
      <c r="T67" s="326"/>
      <c r="U67" s="326"/>
      <c r="V67" s="326"/>
      <c r="W67" s="326"/>
      <c r="X67" s="326"/>
      <c r="Y67" s="326"/>
      <c r="Z67" s="326"/>
      <c r="AA67" s="326"/>
      <c r="AB67" s="326"/>
      <c r="AC67" s="326"/>
      <c r="AD67" s="326"/>
      <c r="AE67" s="323"/>
      <c r="AF67" s="323"/>
      <c r="AG67" s="323"/>
      <c r="AH67" s="59" t="str">
        <f>IFERROR(VLOOKUP(AE67,DADES!$D$4:$E$30,2,FALSE),"")</f>
        <v/>
      </c>
      <c r="AI67" s="324"/>
      <c r="AJ67" s="324"/>
      <c r="AK67" s="324"/>
      <c r="AL67" s="324"/>
      <c r="AM67" s="324"/>
      <c r="AN67" s="324"/>
      <c r="AO67" s="324"/>
      <c r="AP67" s="324"/>
      <c r="AQ67" s="72"/>
      <c r="AR67" s="72"/>
      <c r="AS67" s="333" t="s">
        <v>223</v>
      </c>
      <c r="AT67" s="333"/>
      <c r="AU67" s="332" t="s">
        <v>224</v>
      </c>
      <c r="AV67" s="332"/>
      <c r="AW67" s="332"/>
      <c r="AX67" s="332"/>
      <c r="AY67" s="332"/>
      <c r="AZ67" s="332"/>
      <c r="BA67" s="332"/>
      <c r="BB67" s="332"/>
      <c r="BC67" s="332"/>
      <c r="BD67" s="332"/>
      <c r="BE67" s="72"/>
      <c r="BF67" s="72"/>
      <c r="BG67" s="325"/>
      <c r="BH67" s="325"/>
      <c r="BI67" s="325"/>
      <c r="BJ67" s="325"/>
      <c r="BK67" s="325"/>
      <c r="BL67" s="325"/>
      <c r="BM67" s="325"/>
      <c r="BN67" s="325"/>
      <c r="BO67" s="326"/>
      <c r="BP67" s="326"/>
      <c r="BQ67" s="326"/>
      <c r="BR67" s="326"/>
      <c r="BS67" s="326"/>
      <c r="BT67" s="326"/>
      <c r="BU67" s="326"/>
      <c r="BV67" s="326"/>
      <c r="BW67" s="326"/>
      <c r="BX67" s="326"/>
      <c r="BY67" s="326"/>
      <c r="BZ67" s="326"/>
      <c r="CA67" s="326"/>
      <c r="CB67" s="326"/>
      <c r="CC67" s="326"/>
      <c r="CD67" s="326"/>
      <c r="CE67" s="326"/>
      <c r="CF67" s="326"/>
      <c r="CG67" s="326"/>
      <c r="CH67" s="326"/>
      <c r="CI67" s="323"/>
      <c r="CJ67" s="323"/>
      <c r="CK67" s="323"/>
      <c r="CL67" s="59" t="str">
        <f>IFERROR(VLOOKUP(CI67,DADES!$D$4:$E$30,2,FALSE),"")</f>
        <v/>
      </c>
      <c r="CM67" s="324"/>
      <c r="CN67" s="324"/>
      <c r="CO67" s="324"/>
      <c r="CP67" s="324"/>
      <c r="CQ67" s="324"/>
      <c r="CR67" s="324"/>
      <c r="CS67" s="324"/>
      <c r="CT67" s="324"/>
      <c r="CU67" s="61"/>
      <c r="CV67" s="61"/>
      <c r="CW67" s="61"/>
      <c r="CX67" s="61"/>
    </row>
    <row r="68" spans="3:102" ht="12" customHeight="1" x14ac:dyDescent="0.2">
      <c r="C68" s="325"/>
      <c r="D68" s="325"/>
      <c r="E68" s="325"/>
      <c r="F68" s="325"/>
      <c r="G68" s="325"/>
      <c r="H68" s="325"/>
      <c r="I68" s="325"/>
      <c r="J68" s="325"/>
      <c r="K68" s="326"/>
      <c r="L68" s="326"/>
      <c r="M68" s="326"/>
      <c r="N68" s="326"/>
      <c r="O68" s="326"/>
      <c r="P68" s="326"/>
      <c r="Q68" s="326"/>
      <c r="R68" s="326"/>
      <c r="S68" s="326"/>
      <c r="T68" s="326"/>
      <c r="U68" s="326"/>
      <c r="V68" s="326"/>
      <c r="W68" s="326"/>
      <c r="X68" s="326"/>
      <c r="Y68" s="326"/>
      <c r="Z68" s="326"/>
      <c r="AA68" s="326"/>
      <c r="AB68" s="326"/>
      <c r="AC68" s="326"/>
      <c r="AD68" s="326"/>
      <c r="AE68" s="323"/>
      <c r="AF68" s="323"/>
      <c r="AG68" s="323"/>
      <c r="AH68" s="59"/>
      <c r="AI68" s="324"/>
      <c r="AJ68" s="324"/>
      <c r="AK68" s="324"/>
      <c r="AL68" s="324"/>
      <c r="AM68" s="324"/>
      <c r="AN68" s="324"/>
      <c r="AO68" s="324"/>
      <c r="AP68" s="324"/>
      <c r="AQ68" s="72"/>
      <c r="AR68" s="72"/>
      <c r="AS68" s="331" t="s">
        <v>126</v>
      </c>
      <c r="AT68" s="331"/>
      <c r="AU68" s="331"/>
      <c r="AV68" s="331"/>
      <c r="AW68" s="331"/>
      <c r="AX68" s="331"/>
      <c r="AY68" s="331"/>
      <c r="AZ68" s="331"/>
      <c r="BA68" s="331"/>
      <c r="BB68" s="331"/>
      <c r="BC68" s="331"/>
      <c r="BD68" s="331"/>
      <c r="BE68" s="72"/>
      <c r="BF68" s="72"/>
      <c r="BG68" s="325"/>
      <c r="BH68" s="325"/>
      <c r="BI68" s="325"/>
      <c r="BJ68" s="325"/>
      <c r="BK68" s="325"/>
      <c r="BL68" s="325"/>
      <c r="BM68" s="325"/>
      <c r="BN68" s="325"/>
      <c r="BO68" s="326"/>
      <c r="BP68" s="326"/>
      <c r="BQ68" s="326"/>
      <c r="BR68" s="326"/>
      <c r="BS68" s="326"/>
      <c r="BT68" s="326"/>
      <c r="BU68" s="326"/>
      <c r="BV68" s="326"/>
      <c r="BW68" s="326"/>
      <c r="BX68" s="326"/>
      <c r="BY68" s="326"/>
      <c r="BZ68" s="326"/>
      <c r="CA68" s="326"/>
      <c r="CB68" s="326"/>
      <c r="CC68" s="326"/>
      <c r="CD68" s="326"/>
      <c r="CE68" s="326"/>
      <c r="CF68" s="326"/>
      <c r="CG68" s="326"/>
      <c r="CH68" s="326"/>
      <c r="CI68" s="323"/>
      <c r="CJ68" s="323"/>
      <c r="CK68" s="323"/>
      <c r="CL68" s="59"/>
      <c r="CM68" s="324"/>
      <c r="CN68" s="324"/>
      <c r="CO68" s="324"/>
      <c r="CP68" s="324"/>
      <c r="CQ68" s="324"/>
      <c r="CR68" s="324"/>
      <c r="CS68" s="324"/>
      <c r="CT68" s="324"/>
      <c r="CU68" s="61"/>
      <c r="CV68" s="61"/>
      <c r="CW68" s="61"/>
      <c r="CX68" s="61"/>
    </row>
    <row r="69" spans="3:102" ht="12" customHeight="1" x14ac:dyDescent="0.2">
      <c r="C69" s="325"/>
      <c r="D69" s="325"/>
      <c r="E69" s="325"/>
      <c r="F69" s="325"/>
      <c r="G69" s="325"/>
      <c r="H69" s="325"/>
      <c r="I69" s="325"/>
      <c r="J69" s="325"/>
      <c r="K69" s="326"/>
      <c r="L69" s="326"/>
      <c r="M69" s="326"/>
      <c r="N69" s="326"/>
      <c r="O69" s="326"/>
      <c r="P69" s="326"/>
      <c r="Q69" s="326"/>
      <c r="R69" s="326"/>
      <c r="S69" s="326"/>
      <c r="T69" s="326"/>
      <c r="U69" s="326"/>
      <c r="V69" s="326"/>
      <c r="W69" s="326"/>
      <c r="X69" s="326"/>
      <c r="Y69" s="326"/>
      <c r="Z69" s="326"/>
      <c r="AA69" s="326"/>
      <c r="AB69" s="326"/>
      <c r="AC69" s="326"/>
      <c r="AD69" s="326"/>
      <c r="AE69" s="323"/>
      <c r="AF69" s="323"/>
      <c r="AG69" s="323"/>
      <c r="AH69" s="59" t="str">
        <f>IFERROR(VLOOKUP(AE69,DADES!$D$4:$E$30,2,FALSE),"")</f>
        <v/>
      </c>
      <c r="AI69" s="324"/>
      <c r="AJ69" s="324"/>
      <c r="AK69" s="324"/>
      <c r="AL69" s="324"/>
      <c r="AM69" s="324"/>
      <c r="AN69" s="324"/>
      <c r="AO69" s="324"/>
      <c r="AP69" s="324"/>
      <c r="AQ69" s="72"/>
      <c r="AR69" s="72"/>
      <c r="AS69" s="331"/>
      <c r="AT69" s="331"/>
      <c r="AU69" s="331"/>
      <c r="AV69" s="331"/>
      <c r="AW69" s="331"/>
      <c r="AX69" s="331"/>
      <c r="AY69" s="331"/>
      <c r="AZ69" s="331"/>
      <c r="BA69" s="331"/>
      <c r="BB69" s="331"/>
      <c r="BC69" s="331"/>
      <c r="BD69" s="331"/>
      <c r="BE69" s="72"/>
      <c r="BF69" s="72"/>
      <c r="BG69" s="325"/>
      <c r="BH69" s="325"/>
      <c r="BI69" s="325"/>
      <c r="BJ69" s="325"/>
      <c r="BK69" s="325"/>
      <c r="BL69" s="325"/>
      <c r="BM69" s="325"/>
      <c r="BN69" s="325"/>
      <c r="BO69" s="326"/>
      <c r="BP69" s="326"/>
      <c r="BQ69" s="326"/>
      <c r="BR69" s="326"/>
      <c r="BS69" s="326"/>
      <c r="BT69" s="326"/>
      <c r="BU69" s="326"/>
      <c r="BV69" s="326"/>
      <c r="BW69" s="326"/>
      <c r="BX69" s="326"/>
      <c r="BY69" s="326"/>
      <c r="BZ69" s="326"/>
      <c r="CA69" s="326"/>
      <c r="CB69" s="326"/>
      <c r="CC69" s="326"/>
      <c r="CD69" s="326"/>
      <c r="CE69" s="326"/>
      <c r="CF69" s="326"/>
      <c r="CG69" s="326"/>
      <c r="CH69" s="326"/>
      <c r="CI69" s="323"/>
      <c r="CJ69" s="323"/>
      <c r="CK69" s="323"/>
      <c r="CL69" s="59" t="str">
        <f>IFERROR(VLOOKUP(CI69,DADES!$D$4:$E$30,2,FALSE),"")</f>
        <v/>
      </c>
      <c r="CM69" s="324"/>
      <c r="CN69" s="324"/>
      <c r="CO69" s="324"/>
      <c r="CP69" s="324"/>
      <c r="CQ69" s="324"/>
      <c r="CR69" s="324"/>
      <c r="CS69" s="324"/>
      <c r="CT69" s="324"/>
      <c r="CU69" s="61"/>
      <c r="CV69" s="61"/>
      <c r="CW69" s="61"/>
      <c r="CX69" s="61"/>
    </row>
    <row r="70" spans="3:102" ht="12" customHeight="1" x14ac:dyDescent="0.2">
      <c r="C70" s="325"/>
      <c r="D70" s="325"/>
      <c r="E70" s="325"/>
      <c r="F70" s="325"/>
      <c r="G70" s="325"/>
      <c r="H70" s="325"/>
      <c r="I70" s="325"/>
      <c r="J70" s="325"/>
      <c r="K70" s="326"/>
      <c r="L70" s="326"/>
      <c r="M70" s="326"/>
      <c r="N70" s="326"/>
      <c r="O70" s="326"/>
      <c r="P70" s="326"/>
      <c r="Q70" s="326"/>
      <c r="R70" s="326"/>
      <c r="S70" s="326"/>
      <c r="T70" s="326"/>
      <c r="U70" s="326"/>
      <c r="V70" s="326"/>
      <c r="W70" s="326"/>
      <c r="X70" s="326"/>
      <c r="Y70" s="326"/>
      <c r="Z70" s="326"/>
      <c r="AA70" s="326"/>
      <c r="AB70" s="326"/>
      <c r="AC70" s="326"/>
      <c r="AD70" s="326"/>
      <c r="AE70" s="323"/>
      <c r="AF70" s="323"/>
      <c r="AG70" s="323"/>
      <c r="AH70" s="59" t="str">
        <f>IFERROR(VLOOKUP(AE70,DADES!$D$4:$E$30,2,FALSE),"")</f>
        <v/>
      </c>
      <c r="AI70" s="324"/>
      <c r="AJ70" s="324"/>
      <c r="AK70" s="324"/>
      <c r="AL70" s="324"/>
      <c r="AM70" s="324"/>
      <c r="AN70" s="324"/>
      <c r="AO70" s="324"/>
      <c r="AP70" s="324"/>
      <c r="AQ70" s="72"/>
      <c r="AR70" s="72"/>
      <c r="AS70" s="331"/>
      <c r="AT70" s="331"/>
      <c r="AU70" s="331"/>
      <c r="AV70" s="331"/>
      <c r="AW70" s="331"/>
      <c r="AX70" s="331"/>
      <c r="AY70" s="331"/>
      <c r="AZ70" s="331"/>
      <c r="BA70" s="331"/>
      <c r="BB70" s="331"/>
      <c r="BC70" s="331"/>
      <c r="BD70" s="331"/>
      <c r="BE70" s="72"/>
      <c r="BF70" s="72"/>
      <c r="BG70" s="325"/>
      <c r="BH70" s="325"/>
      <c r="BI70" s="325"/>
      <c r="BJ70" s="325"/>
      <c r="BK70" s="325"/>
      <c r="BL70" s="325"/>
      <c r="BM70" s="325"/>
      <c r="BN70" s="325"/>
      <c r="BO70" s="326"/>
      <c r="BP70" s="326"/>
      <c r="BQ70" s="326"/>
      <c r="BR70" s="326"/>
      <c r="BS70" s="326"/>
      <c r="BT70" s="326"/>
      <c r="BU70" s="326"/>
      <c r="BV70" s="326"/>
      <c r="BW70" s="326"/>
      <c r="BX70" s="326"/>
      <c r="BY70" s="326"/>
      <c r="BZ70" s="326"/>
      <c r="CA70" s="326"/>
      <c r="CB70" s="326"/>
      <c r="CC70" s="326"/>
      <c r="CD70" s="326"/>
      <c r="CE70" s="326"/>
      <c r="CF70" s="326"/>
      <c r="CG70" s="326"/>
      <c r="CH70" s="326"/>
      <c r="CI70" s="323"/>
      <c r="CJ70" s="323"/>
      <c r="CK70" s="323"/>
      <c r="CL70" s="59" t="str">
        <f>IFERROR(VLOOKUP(CI70,DADES!$D$4:$E$30,2,FALSE),"")</f>
        <v/>
      </c>
      <c r="CM70" s="324"/>
      <c r="CN70" s="324"/>
      <c r="CO70" s="324"/>
      <c r="CP70" s="324"/>
      <c r="CQ70" s="324"/>
      <c r="CR70" s="324"/>
      <c r="CS70" s="324"/>
      <c r="CT70" s="324"/>
      <c r="CU70" s="61"/>
      <c r="CV70" s="61"/>
      <c r="CW70" s="61"/>
      <c r="CX70" s="61"/>
    </row>
    <row r="71" spans="3:102" ht="12" customHeight="1" x14ac:dyDescent="0.2">
      <c r="C71" s="325"/>
      <c r="D71" s="325"/>
      <c r="E71" s="325"/>
      <c r="F71" s="325"/>
      <c r="G71" s="325"/>
      <c r="H71" s="325"/>
      <c r="I71" s="325"/>
      <c r="J71" s="325"/>
      <c r="K71" s="326"/>
      <c r="L71" s="326"/>
      <c r="M71" s="326"/>
      <c r="N71" s="326"/>
      <c r="O71" s="326"/>
      <c r="P71" s="326"/>
      <c r="Q71" s="326"/>
      <c r="R71" s="326"/>
      <c r="S71" s="326"/>
      <c r="T71" s="326"/>
      <c r="U71" s="326"/>
      <c r="V71" s="326"/>
      <c r="W71" s="326"/>
      <c r="X71" s="326"/>
      <c r="Y71" s="326"/>
      <c r="Z71" s="326"/>
      <c r="AA71" s="326"/>
      <c r="AB71" s="326"/>
      <c r="AC71" s="326"/>
      <c r="AD71" s="326"/>
      <c r="AE71" s="323"/>
      <c r="AF71" s="323"/>
      <c r="AG71" s="323"/>
      <c r="AH71" s="59" t="str">
        <f>IFERROR(VLOOKUP(AE71,DADES!$D$4:$E$30,2,FALSE),"")</f>
        <v/>
      </c>
      <c r="AI71" s="324"/>
      <c r="AJ71" s="324"/>
      <c r="AK71" s="324"/>
      <c r="AL71" s="324"/>
      <c r="AM71" s="324"/>
      <c r="AN71" s="324"/>
      <c r="AO71" s="324"/>
      <c r="AP71" s="324"/>
      <c r="AQ71" s="72"/>
      <c r="AR71" s="72"/>
      <c r="AS71" s="331"/>
      <c r="AT71" s="331"/>
      <c r="AU71" s="331"/>
      <c r="AV71" s="331"/>
      <c r="AW71" s="331"/>
      <c r="AX71" s="331"/>
      <c r="AY71" s="331"/>
      <c r="AZ71" s="331"/>
      <c r="BA71" s="331"/>
      <c r="BB71" s="331"/>
      <c r="BC71" s="331"/>
      <c r="BD71" s="331"/>
      <c r="BE71" s="72"/>
      <c r="BF71" s="72"/>
      <c r="BG71" s="325"/>
      <c r="BH71" s="325"/>
      <c r="BI71" s="325"/>
      <c r="BJ71" s="325"/>
      <c r="BK71" s="325"/>
      <c r="BL71" s="325"/>
      <c r="BM71" s="325"/>
      <c r="BN71" s="325"/>
      <c r="BO71" s="326"/>
      <c r="BP71" s="326"/>
      <c r="BQ71" s="326"/>
      <c r="BR71" s="326"/>
      <c r="BS71" s="326"/>
      <c r="BT71" s="326"/>
      <c r="BU71" s="326"/>
      <c r="BV71" s="326"/>
      <c r="BW71" s="326"/>
      <c r="BX71" s="326"/>
      <c r="BY71" s="326"/>
      <c r="BZ71" s="326"/>
      <c r="CA71" s="326"/>
      <c r="CB71" s="326"/>
      <c r="CC71" s="326"/>
      <c r="CD71" s="326"/>
      <c r="CE71" s="326"/>
      <c r="CF71" s="326"/>
      <c r="CG71" s="326"/>
      <c r="CH71" s="326"/>
      <c r="CI71" s="323"/>
      <c r="CJ71" s="323"/>
      <c r="CK71" s="323"/>
      <c r="CL71" s="59" t="str">
        <f>IFERROR(VLOOKUP(CI71,DADES!$D$4:$E$30,2,FALSE),"")</f>
        <v/>
      </c>
      <c r="CM71" s="324"/>
      <c r="CN71" s="324"/>
      <c r="CO71" s="324"/>
      <c r="CP71" s="324"/>
      <c r="CQ71" s="324"/>
      <c r="CR71" s="324"/>
      <c r="CS71" s="324"/>
      <c r="CT71" s="324"/>
      <c r="CU71" s="61"/>
      <c r="CV71" s="61"/>
      <c r="CW71" s="61"/>
      <c r="CX71" s="61"/>
    </row>
    <row r="72" spans="3:102" ht="12" customHeight="1" x14ac:dyDescent="0.2">
      <c r="C72" s="325"/>
      <c r="D72" s="325"/>
      <c r="E72" s="325"/>
      <c r="F72" s="325"/>
      <c r="G72" s="325"/>
      <c r="H72" s="325"/>
      <c r="I72" s="325"/>
      <c r="J72" s="325"/>
      <c r="K72" s="326"/>
      <c r="L72" s="326"/>
      <c r="M72" s="326"/>
      <c r="N72" s="326"/>
      <c r="O72" s="326"/>
      <c r="P72" s="326"/>
      <c r="Q72" s="326"/>
      <c r="R72" s="326"/>
      <c r="S72" s="326"/>
      <c r="T72" s="326"/>
      <c r="U72" s="326"/>
      <c r="V72" s="326"/>
      <c r="W72" s="326"/>
      <c r="X72" s="326"/>
      <c r="Y72" s="326"/>
      <c r="Z72" s="326"/>
      <c r="AA72" s="326"/>
      <c r="AB72" s="326"/>
      <c r="AC72" s="326"/>
      <c r="AD72" s="326"/>
      <c r="AE72" s="323"/>
      <c r="AF72" s="323"/>
      <c r="AG72" s="323"/>
      <c r="AH72" s="59" t="str">
        <f>IFERROR(VLOOKUP(AE72,DADES!$D$4:$E$30,2,FALSE),"")</f>
        <v/>
      </c>
      <c r="AI72" s="324"/>
      <c r="AJ72" s="324"/>
      <c r="AK72" s="324"/>
      <c r="AL72" s="324"/>
      <c r="AM72" s="324"/>
      <c r="AN72" s="324"/>
      <c r="AO72" s="324"/>
      <c r="AP72" s="324"/>
      <c r="AQ72" s="72"/>
      <c r="AR72" s="72"/>
      <c r="AS72" s="331"/>
      <c r="AT72" s="331"/>
      <c r="AU72" s="331"/>
      <c r="AV72" s="331"/>
      <c r="AW72" s="331"/>
      <c r="AX72" s="331"/>
      <c r="AY72" s="331"/>
      <c r="AZ72" s="331"/>
      <c r="BA72" s="331"/>
      <c r="BB72" s="331"/>
      <c r="BC72" s="331"/>
      <c r="BD72" s="331"/>
      <c r="BE72" s="72"/>
      <c r="BF72" s="72"/>
      <c r="BG72" s="325"/>
      <c r="BH72" s="325"/>
      <c r="BI72" s="325"/>
      <c r="BJ72" s="325"/>
      <c r="BK72" s="325"/>
      <c r="BL72" s="325"/>
      <c r="BM72" s="325"/>
      <c r="BN72" s="325"/>
      <c r="BO72" s="326"/>
      <c r="BP72" s="326"/>
      <c r="BQ72" s="326"/>
      <c r="BR72" s="326"/>
      <c r="BS72" s="326"/>
      <c r="BT72" s="326"/>
      <c r="BU72" s="326"/>
      <c r="BV72" s="326"/>
      <c r="BW72" s="326"/>
      <c r="BX72" s="326"/>
      <c r="BY72" s="326"/>
      <c r="BZ72" s="326"/>
      <c r="CA72" s="326"/>
      <c r="CB72" s="326"/>
      <c r="CC72" s="326"/>
      <c r="CD72" s="326"/>
      <c r="CE72" s="326"/>
      <c r="CF72" s="326"/>
      <c r="CG72" s="326"/>
      <c r="CH72" s="326"/>
      <c r="CI72" s="323"/>
      <c r="CJ72" s="323"/>
      <c r="CK72" s="323"/>
      <c r="CL72" s="59" t="str">
        <f>IFERROR(VLOOKUP(CI72,DADES!$D$4:$E$30,2,FALSE),"")</f>
        <v/>
      </c>
      <c r="CM72" s="324"/>
      <c r="CN72" s="324"/>
      <c r="CO72" s="324"/>
      <c r="CP72" s="324"/>
      <c r="CQ72" s="324"/>
      <c r="CR72" s="324"/>
      <c r="CS72" s="324"/>
      <c r="CT72" s="324"/>
      <c r="CU72" s="61"/>
      <c r="CV72" s="61"/>
      <c r="CW72" s="61"/>
      <c r="CX72" s="61"/>
    </row>
    <row r="73" spans="3:102" ht="12" customHeight="1" x14ac:dyDescent="0.2">
      <c r="C73" s="325"/>
      <c r="D73" s="325"/>
      <c r="E73" s="325"/>
      <c r="F73" s="325"/>
      <c r="G73" s="325"/>
      <c r="H73" s="325"/>
      <c r="I73" s="325"/>
      <c r="J73" s="325"/>
      <c r="K73" s="326"/>
      <c r="L73" s="326"/>
      <c r="M73" s="326"/>
      <c r="N73" s="326"/>
      <c r="O73" s="326"/>
      <c r="P73" s="326"/>
      <c r="Q73" s="326"/>
      <c r="R73" s="326"/>
      <c r="S73" s="326"/>
      <c r="T73" s="326"/>
      <c r="U73" s="326"/>
      <c r="V73" s="326"/>
      <c r="W73" s="326"/>
      <c r="X73" s="326"/>
      <c r="Y73" s="326"/>
      <c r="Z73" s="326"/>
      <c r="AA73" s="326"/>
      <c r="AB73" s="326"/>
      <c r="AC73" s="326"/>
      <c r="AD73" s="326"/>
      <c r="AE73" s="323"/>
      <c r="AF73" s="323"/>
      <c r="AG73" s="323"/>
      <c r="AH73" s="59" t="str">
        <f>IFERROR(VLOOKUP(AE73,DADES!$D$4:$E$30,2,FALSE),"")</f>
        <v/>
      </c>
      <c r="AI73" s="324"/>
      <c r="AJ73" s="324"/>
      <c r="AK73" s="324"/>
      <c r="AL73" s="324"/>
      <c r="AM73" s="324"/>
      <c r="AN73" s="324"/>
      <c r="AO73" s="324"/>
      <c r="AP73" s="324"/>
      <c r="AQ73" s="72"/>
      <c r="AR73" s="72"/>
      <c r="AS73" s="331"/>
      <c r="AT73" s="331"/>
      <c r="AU73" s="331"/>
      <c r="AV73" s="331"/>
      <c r="AW73" s="331"/>
      <c r="AX73" s="331"/>
      <c r="AY73" s="331"/>
      <c r="AZ73" s="331"/>
      <c r="BA73" s="331"/>
      <c r="BB73" s="331"/>
      <c r="BC73" s="331"/>
      <c r="BD73" s="331"/>
      <c r="BE73" s="72"/>
      <c r="BF73" s="72"/>
      <c r="BG73" s="325"/>
      <c r="BH73" s="325"/>
      <c r="BI73" s="325"/>
      <c r="BJ73" s="325"/>
      <c r="BK73" s="325"/>
      <c r="BL73" s="325"/>
      <c r="BM73" s="325"/>
      <c r="BN73" s="325"/>
      <c r="BO73" s="326"/>
      <c r="BP73" s="326"/>
      <c r="BQ73" s="326"/>
      <c r="BR73" s="326"/>
      <c r="BS73" s="326"/>
      <c r="BT73" s="326"/>
      <c r="BU73" s="326"/>
      <c r="BV73" s="326"/>
      <c r="BW73" s="326"/>
      <c r="BX73" s="326"/>
      <c r="BY73" s="326"/>
      <c r="BZ73" s="326"/>
      <c r="CA73" s="326"/>
      <c r="CB73" s="326"/>
      <c r="CC73" s="326"/>
      <c r="CD73" s="326"/>
      <c r="CE73" s="326"/>
      <c r="CF73" s="326"/>
      <c r="CG73" s="326"/>
      <c r="CH73" s="326"/>
      <c r="CI73" s="323"/>
      <c r="CJ73" s="323"/>
      <c r="CK73" s="323"/>
      <c r="CL73" s="59" t="str">
        <f>IFERROR(VLOOKUP(CI73,DADES!$D$4:$E$30,2,FALSE),"")</f>
        <v/>
      </c>
      <c r="CM73" s="324"/>
      <c r="CN73" s="324"/>
      <c r="CO73" s="324"/>
      <c r="CP73" s="324"/>
      <c r="CQ73" s="324"/>
      <c r="CR73" s="324"/>
      <c r="CS73" s="324"/>
      <c r="CT73" s="324"/>
      <c r="CU73" s="61"/>
      <c r="CV73" s="61"/>
      <c r="CW73" s="61"/>
      <c r="CX73" s="61"/>
    </row>
    <row r="74" spans="3:102" ht="12" customHeight="1" x14ac:dyDescent="0.2">
      <c r="C74" s="325"/>
      <c r="D74" s="325"/>
      <c r="E74" s="325"/>
      <c r="F74" s="325"/>
      <c r="G74" s="325"/>
      <c r="H74" s="325"/>
      <c r="I74" s="325"/>
      <c r="J74" s="325"/>
      <c r="K74" s="326"/>
      <c r="L74" s="326"/>
      <c r="M74" s="326"/>
      <c r="N74" s="326"/>
      <c r="O74" s="326"/>
      <c r="P74" s="326"/>
      <c r="Q74" s="326"/>
      <c r="R74" s="326"/>
      <c r="S74" s="326"/>
      <c r="T74" s="326"/>
      <c r="U74" s="326"/>
      <c r="V74" s="326"/>
      <c r="W74" s="326"/>
      <c r="X74" s="326"/>
      <c r="Y74" s="326"/>
      <c r="Z74" s="326"/>
      <c r="AA74" s="326"/>
      <c r="AB74" s="326"/>
      <c r="AC74" s="326"/>
      <c r="AD74" s="326"/>
      <c r="AE74" s="323"/>
      <c r="AF74" s="323"/>
      <c r="AG74" s="323"/>
      <c r="AH74" s="59" t="str">
        <f>IFERROR(VLOOKUP(AE74,DADES!$D$4:$E$30,2,FALSE),"")</f>
        <v/>
      </c>
      <c r="AI74" s="324"/>
      <c r="AJ74" s="324"/>
      <c r="AK74" s="324"/>
      <c r="AL74" s="324"/>
      <c r="AM74" s="324"/>
      <c r="AN74" s="324"/>
      <c r="AO74" s="324"/>
      <c r="AP74" s="324"/>
      <c r="AQ74" s="72"/>
      <c r="AR74" s="72"/>
      <c r="AS74" s="331"/>
      <c r="AT74" s="331"/>
      <c r="AU74" s="331"/>
      <c r="AV74" s="331"/>
      <c r="AW74" s="331"/>
      <c r="AX74" s="331"/>
      <c r="AY74" s="331"/>
      <c r="AZ74" s="331"/>
      <c r="BA74" s="331"/>
      <c r="BB74" s="331"/>
      <c r="BC74" s="331"/>
      <c r="BD74" s="331"/>
      <c r="BE74" s="72"/>
      <c r="BF74" s="72"/>
      <c r="BG74" s="325"/>
      <c r="BH74" s="325"/>
      <c r="BI74" s="325"/>
      <c r="BJ74" s="325"/>
      <c r="BK74" s="325"/>
      <c r="BL74" s="325"/>
      <c r="BM74" s="325"/>
      <c r="BN74" s="325"/>
      <c r="BO74" s="326"/>
      <c r="BP74" s="326"/>
      <c r="BQ74" s="326"/>
      <c r="BR74" s="326"/>
      <c r="BS74" s="326"/>
      <c r="BT74" s="326"/>
      <c r="BU74" s="326"/>
      <c r="BV74" s="326"/>
      <c r="BW74" s="326"/>
      <c r="BX74" s="326"/>
      <c r="BY74" s="326"/>
      <c r="BZ74" s="326"/>
      <c r="CA74" s="326"/>
      <c r="CB74" s="326"/>
      <c r="CC74" s="326"/>
      <c r="CD74" s="326"/>
      <c r="CE74" s="326"/>
      <c r="CF74" s="326"/>
      <c r="CG74" s="326"/>
      <c r="CH74" s="326"/>
      <c r="CI74" s="323"/>
      <c r="CJ74" s="323"/>
      <c r="CK74" s="323"/>
      <c r="CL74" s="59" t="str">
        <f>IFERROR(VLOOKUP(CI74,DADES!$D$4:$E$30,2,FALSE),"")</f>
        <v/>
      </c>
      <c r="CM74" s="324"/>
      <c r="CN74" s="324"/>
      <c r="CO74" s="324"/>
      <c r="CP74" s="324"/>
      <c r="CQ74" s="324"/>
      <c r="CR74" s="324"/>
      <c r="CS74" s="324"/>
      <c r="CT74" s="324"/>
      <c r="CU74" s="61"/>
      <c r="CV74" s="61"/>
      <c r="CW74" s="61"/>
      <c r="CX74" s="61"/>
    </row>
    <row r="75" spans="3:102" ht="12" customHeight="1" x14ac:dyDescent="0.2">
      <c r="C75" s="325"/>
      <c r="D75" s="325"/>
      <c r="E75" s="325"/>
      <c r="F75" s="325"/>
      <c r="G75" s="325"/>
      <c r="H75" s="325"/>
      <c r="I75" s="325"/>
      <c r="J75" s="325"/>
      <c r="K75" s="326"/>
      <c r="L75" s="326"/>
      <c r="M75" s="326"/>
      <c r="N75" s="326"/>
      <c r="O75" s="326"/>
      <c r="P75" s="326"/>
      <c r="Q75" s="326"/>
      <c r="R75" s="326"/>
      <c r="S75" s="326"/>
      <c r="T75" s="326"/>
      <c r="U75" s="326"/>
      <c r="V75" s="326"/>
      <c r="W75" s="326"/>
      <c r="X75" s="326"/>
      <c r="Y75" s="326"/>
      <c r="Z75" s="326"/>
      <c r="AA75" s="326"/>
      <c r="AB75" s="326"/>
      <c r="AC75" s="326"/>
      <c r="AD75" s="326"/>
      <c r="AE75" s="323"/>
      <c r="AF75" s="323"/>
      <c r="AG75" s="323"/>
      <c r="AH75" s="59" t="str">
        <f>IFERROR(VLOOKUP(AE75,DADES!$D$4:$E$30,2,FALSE),"")</f>
        <v/>
      </c>
      <c r="AI75" s="324"/>
      <c r="AJ75" s="324"/>
      <c r="AK75" s="324"/>
      <c r="AL75" s="324"/>
      <c r="AM75" s="324"/>
      <c r="AN75" s="324"/>
      <c r="AO75" s="324"/>
      <c r="AP75" s="324"/>
      <c r="AQ75" s="72"/>
      <c r="AR75" s="72"/>
      <c r="AS75" s="331"/>
      <c r="AT75" s="331"/>
      <c r="AU75" s="331"/>
      <c r="AV75" s="331"/>
      <c r="AW75" s="331"/>
      <c r="AX75" s="331"/>
      <c r="AY75" s="331"/>
      <c r="AZ75" s="331"/>
      <c r="BA75" s="331"/>
      <c r="BB75" s="331"/>
      <c r="BC75" s="331"/>
      <c r="BD75" s="331"/>
      <c r="BE75" s="72"/>
      <c r="BF75" s="72"/>
      <c r="BG75" s="325"/>
      <c r="BH75" s="325"/>
      <c r="BI75" s="325"/>
      <c r="BJ75" s="325"/>
      <c r="BK75" s="325"/>
      <c r="BL75" s="325"/>
      <c r="BM75" s="325"/>
      <c r="BN75" s="325"/>
      <c r="BO75" s="326"/>
      <c r="BP75" s="326"/>
      <c r="BQ75" s="326"/>
      <c r="BR75" s="326"/>
      <c r="BS75" s="326"/>
      <c r="BT75" s="326"/>
      <c r="BU75" s="326"/>
      <c r="BV75" s="326"/>
      <c r="BW75" s="326"/>
      <c r="BX75" s="326"/>
      <c r="BY75" s="326"/>
      <c r="BZ75" s="326"/>
      <c r="CA75" s="326"/>
      <c r="CB75" s="326"/>
      <c r="CC75" s="326"/>
      <c r="CD75" s="326"/>
      <c r="CE75" s="326"/>
      <c r="CF75" s="326"/>
      <c r="CG75" s="326"/>
      <c r="CH75" s="326"/>
      <c r="CI75" s="323"/>
      <c r="CJ75" s="323"/>
      <c r="CK75" s="323"/>
      <c r="CL75" s="59" t="str">
        <f>IFERROR(VLOOKUP(CI75,DADES!$D$4:$E$30,2,FALSE),"")</f>
        <v/>
      </c>
      <c r="CM75" s="324"/>
      <c r="CN75" s="324"/>
      <c r="CO75" s="324"/>
      <c r="CP75" s="324"/>
      <c r="CQ75" s="324"/>
      <c r="CR75" s="324"/>
      <c r="CS75" s="324"/>
      <c r="CT75" s="324"/>
      <c r="CU75" s="61"/>
      <c r="CV75" s="61"/>
      <c r="CW75" s="61"/>
      <c r="CX75" s="61"/>
    </row>
    <row r="76" spans="3:102" ht="12" customHeight="1" x14ac:dyDescent="0.2">
      <c r="C76" s="348"/>
      <c r="D76" s="348"/>
      <c r="E76" s="348"/>
      <c r="F76" s="348"/>
      <c r="G76" s="348"/>
      <c r="H76" s="348"/>
      <c r="I76" s="348"/>
      <c r="J76" s="348"/>
      <c r="K76" s="349"/>
      <c r="L76" s="349"/>
      <c r="M76" s="349"/>
      <c r="N76" s="349"/>
      <c r="O76" s="349"/>
      <c r="P76" s="349"/>
      <c r="Q76" s="349"/>
      <c r="R76" s="349"/>
      <c r="S76" s="349"/>
      <c r="T76" s="349"/>
      <c r="U76" s="349"/>
      <c r="V76" s="349"/>
      <c r="W76" s="349"/>
      <c r="X76" s="349"/>
      <c r="Y76" s="349"/>
      <c r="Z76" s="349"/>
      <c r="AA76" s="349"/>
      <c r="AB76" s="349"/>
      <c r="AC76" s="349"/>
      <c r="AD76" s="349"/>
      <c r="AE76" s="350"/>
      <c r="AF76" s="350"/>
      <c r="AG76" s="350"/>
      <c r="AH76" s="67">
        <f>VLOOKUP(AE76,[1]DADES!$D$4:$E$32,2,FALSE)</f>
        <v>0</v>
      </c>
      <c r="AI76" s="351">
        <v>0</v>
      </c>
      <c r="AJ76" s="351"/>
      <c r="AK76" s="351"/>
      <c r="AL76" s="351"/>
      <c r="AM76" s="351"/>
      <c r="AN76" s="351"/>
      <c r="AO76" s="351"/>
      <c r="AP76" s="351"/>
      <c r="AQ76" s="72"/>
      <c r="AR76" s="72"/>
      <c r="AS76" s="72"/>
      <c r="AT76" s="72"/>
      <c r="AU76" s="72"/>
      <c r="AV76" s="72"/>
      <c r="AW76" s="72"/>
      <c r="AX76" s="72"/>
      <c r="AY76" s="72"/>
      <c r="AZ76" s="72"/>
      <c r="BA76" s="72"/>
      <c r="BB76" s="72"/>
      <c r="BC76" s="72"/>
      <c r="BD76" s="72"/>
      <c r="BE76" s="72"/>
      <c r="BF76" s="72"/>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1"/>
      <c r="CV76" s="61"/>
      <c r="CW76" s="61"/>
      <c r="CX76" s="61"/>
    </row>
    <row r="77" spans="3:102" x14ac:dyDescent="0.2">
      <c r="O77" s="347" t="s">
        <v>98</v>
      </c>
      <c r="P77" s="347"/>
      <c r="Q77" s="347"/>
      <c r="R77" s="347"/>
      <c r="S77" s="347"/>
      <c r="T77" s="347"/>
      <c r="U77" s="347"/>
      <c r="V77" s="347"/>
      <c r="W77" s="347"/>
      <c r="X77" s="347"/>
      <c r="Y77" s="347"/>
      <c r="Z77" s="347"/>
      <c r="AA77" s="347"/>
      <c r="AB77" s="347"/>
      <c r="AC77" s="347"/>
      <c r="AD77" s="347"/>
      <c r="AE77" s="347"/>
      <c r="AF77" s="347"/>
      <c r="AG77" s="347"/>
      <c r="AH77" s="347"/>
      <c r="AI77" s="346">
        <f>ROUND(SUM(AI7:AP76),2)</f>
        <v>0</v>
      </c>
      <c r="AJ77" s="346"/>
      <c r="AK77" s="346"/>
      <c r="AL77" s="346"/>
      <c r="AM77" s="346"/>
      <c r="AN77" s="346"/>
      <c r="AO77" s="346"/>
      <c r="AP77" s="346"/>
      <c r="BU77" s="347" t="s">
        <v>99</v>
      </c>
      <c r="BV77" s="347"/>
      <c r="BW77" s="347"/>
      <c r="BX77" s="347"/>
      <c r="BY77" s="347"/>
      <c r="BZ77" s="347"/>
      <c r="CA77" s="347"/>
      <c r="CB77" s="347"/>
      <c r="CC77" s="347"/>
      <c r="CD77" s="347"/>
      <c r="CE77" s="347"/>
      <c r="CF77" s="347"/>
      <c r="CG77" s="347"/>
      <c r="CH77" s="347"/>
      <c r="CI77" s="347"/>
      <c r="CJ77" s="347"/>
      <c r="CK77" s="347"/>
      <c r="CL77" s="66"/>
      <c r="CM77" s="346">
        <f>SUM(CM7:CT76)</f>
        <v>0</v>
      </c>
      <c r="CN77" s="346"/>
      <c r="CO77" s="346"/>
      <c r="CP77" s="346"/>
      <c r="CQ77" s="346"/>
      <c r="CR77" s="346"/>
      <c r="CS77" s="346"/>
      <c r="CT77" s="346"/>
      <c r="CU77" s="75"/>
      <c r="CV77" s="75"/>
      <c r="CW77" s="75"/>
      <c r="CX77" s="75"/>
    </row>
    <row r="78" spans="3:102" x14ac:dyDescent="0.2">
      <c r="O78" s="65"/>
      <c r="P78" s="65"/>
      <c r="Q78" s="65"/>
      <c r="R78" s="65"/>
      <c r="S78" s="65"/>
      <c r="T78" s="65"/>
      <c r="U78" s="65"/>
      <c r="V78" s="65"/>
      <c r="W78" s="65"/>
      <c r="X78" s="65"/>
      <c r="Y78" s="65"/>
      <c r="Z78" s="65"/>
      <c r="AA78" s="65"/>
      <c r="AB78" s="65"/>
      <c r="AC78" s="65"/>
      <c r="AD78" s="65"/>
      <c r="AE78" s="65"/>
      <c r="AF78" s="65"/>
      <c r="AG78" s="65"/>
      <c r="AH78" s="65"/>
      <c r="AI78" s="74"/>
      <c r="AJ78" s="74"/>
      <c r="AK78" s="74"/>
      <c r="AL78" s="74"/>
      <c r="AM78" s="74"/>
      <c r="AN78" s="74"/>
      <c r="AO78" s="74"/>
      <c r="AP78" s="74"/>
      <c r="BU78" s="65"/>
      <c r="BV78" s="65"/>
      <c r="BW78" s="65"/>
      <c r="BX78" s="65"/>
      <c r="BY78" s="65"/>
      <c r="BZ78" s="65"/>
      <c r="CA78" s="65"/>
      <c r="CB78" s="65"/>
      <c r="CC78" s="65"/>
      <c r="CD78" s="65"/>
      <c r="CE78" s="65"/>
      <c r="CF78" s="65"/>
      <c r="CG78" s="65"/>
      <c r="CH78" s="65"/>
      <c r="CI78" s="65"/>
      <c r="CJ78" s="65"/>
      <c r="CK78" s="65"/>
      <c r="CL78" s="66"/>
      <c r="CM78" s="74"/>
      <c r="CN78" s="74"/>
      <c r="CO78" s="74"/>
      <c r="CP78" s="74"/>
      <c r="CQ78" s="74"/>
      <c r="CR78" s="74"/>
      <c r="CS78" s="74"/>
      <c r="CT78" s="74"/>
      <c r="CU78" s="75"/>
      <c r="CV78" s="75"/>
      <c r="CW78" s="75"/>
      <c r="CX78" s="75"/>
    </row>
    <row r="79" spans="3:102" ht="18" x14ac:dyDescent="0.2">
      <c r="C79" s="329" t="s">
        <v>101</v>
      </c>
      <c r="D79" s="329"/>
      <c r="E79" s="329"/>
      <c r="F79" s="329"/>
      <c r="G79" s="329"/>
      <c r="H79" s="329"/>
      <c r="I79" s="329"/>
      <c r="J79" s="329"/>
      <c r="K79" s="329"/>
      <c r="L79" s="329"/>
      <c r="M79" s="329"/>
      <c r="N79" s="329"/>
      <c r="O79" s="329"/>
      <c r="P79" s="329"/>
      <c r="Q79" s="329"/>
      <c r="R79" s="329"/>
      <c r="S79" s="329"/>
      <c r="T79" s="329"/>
      <c r="U79" s="329"/>
      <c r="V79" s="329"/>
      <c r="W79" s="329"/>
      <c r="X79" s="329"/>
      <c r="Y79" s="329"/>
      <c r="Z79" s="329"/>
      <c r="AA79" s="329"/>
      <c r="AB79" s="329"/>
      <c r="AC79" s="329"/>
      <c r="AD79" s="329"/>
      <c r="AE79" s="329"/>
      <c r="AF79" s="329"/>
      <c r="AG79" s="329"/>
      <c r="AH79" s="329"/>
      <c r="AI79" s="329"/>
      <c r="AJ79" s="329"/>
      <c r="AK79" s="329"/>
      <c r="AL79" s="329"/>
      <c r="AM79" s="329"/>
      <c r="AN79" s="329"/>
      <c r="AO79" s="329"/>
      <c r="AP79" s="329"/>
      <c r="BU79" s="65"/>
      <c r="BV79" s="65"/>
      <c r="BW79" s="65"/>
      <c r="BX79" s="65"/>
      <c r="BY79" s="65"/>
      <c r="BZ79" s="65"/>
      <c r="CA79" s="65"/>
      <c r="CB79" s="65"/>
      <c r="CC79" s="65"/>
      <c r="CD79" s="65"/>
      <c r="CE79" s="65"/>
      <c r="CF79" s="65"/>
      <c r="CG79" s="65"/>
      <c r="CH79" s="65"/>
      <c r="CI79" s="65"/>
      <c r="CJ79" s="65"/>
      <c r="CK79" s="65"/>
      <c r="CL79" s="66"/>
      <c r="CM79" s="74"/>
      <c r="CN79" s="74"/>
      <c r="CO79" s="74"/>
      <c r="CP79" s="74"/>
      <c r="CQ79" s="74"/>
      <c r="CR79" s="74"/>
      <c r="CS79" s="74"/>
      <c r="CT79" s="74"/>
      <c r="CU79" s="75"/>
      <c r="CV79" s="75"/>
      <c r="CW79" s="75"/>
      <c r="CX79" s="75"/>
    </row>
    <row r="80" spans="3:102" ht="24" customHeight="1" x14ac:dyDescent="0.2">
      <c r="C80" s="361" t="s">
        <v>102</v>
      </c>
      <c r="D80" s="361"/>
      <c r="E80" s="361"/>
      <c r="F80" s="361"/>
      <c r="G80" s="361"/>
      <c r="H80" s="361"/>
      <c r="I80" s="361"/>
      <c r="J80" s="361"/>
      <c r="K80" s="361"/>
      <c r="L80" s="361"/>
      <c r="M80" s="361"/>
      <c r="N80" s="361"/>
      <c r="O80" s="361"/>
      <c r="P80" s="361"/>
      <c r="Q80" s="361"/>
      <c r="R80" s="361"/>
      <c r="S80" s="361"/>
      <c r="T80" s="361"/>
      <c r="U80" s="361"/>
      <c r="V80" s="361"/>
      <c r="W80" s="361"/>
      <c r="X80" s="361"/>
      <c r="Y80" s="361"/>
      <c r="Z80" s="361"/>
      <c r="AA80" s="361"/>
      <c r="AB80" s="361"/>
      <c r="AC80" s="361"/>
      <c r="AD80" s="361"/>
      <c r="AE80" s="361"/>
      <c r="AF80" s="361"/>
      <c r="AG80" s="361"/>
      <c r="AH80" s="361"/>
      <c r="AI80" s="361"/>
      <c r="AJ80" s="361"/>
      <c r="AK80" s="361"/>
      <c r="AL80" s="361"/>
      <c r="AM80" s="361"/>
      <c r="AN80" s="361"/>
      <c r="AO80" s="361"/>
      <c r="AP80" s="361"/>
      <c r="BG80" s="361" t="s">
        <v>103</v>
      </c>
      <c r="BH80" s="361"/>
      <c r="BI80" s="361"/>
      <c r="BJ80" s="361"/>
      <c r="BK80" s="361"/>
      <c r="BL80" s="361"/>
      <c r="BM80" s="361"/>
      <c r="BN80" s="361"/>
      <c r="BO80" s="361"/>
      <c r="BP80" s="361"/>
      <c r="BQ80" s="361"/>
      <c r="BR80" s="361"/>
      <c r="BS80" s="361"/>
      <c r="BT80" s="361"/>
      <c r="BU80" s="361"/>
      <c r="BV80" s="361"/>
      <c r="BW80" s="361"/>
      <c r="BX80" s="361"/>
      <c r="BY80" s="361"/>
      <c r="BZ80" s="361"/>
      <c r="CA80" s="361"/>
      <c r="CB80" s="361"/>
      <c r="CC80" s="361"/>
      <c r="CD80" s="361"/>
      <c r="CE80" s="361"/>
      <c r="CF80" s="361"/>
      <c r="CG80" s="361"/>
      <c r="CH80" s="361"/>
      <c r="CI80" s="361"/>
      <c r="CJ80" s="361"/>
      <c r="CK80" s="361"/>
      <c r="CL80" s="361"/>
      <c r="CM80" s="361"/>
      <c r="CN80" s="361"/>
      <c r="CO80" s="361"/>
      <c r="CP80" s="361"/>
      <c r="CQ80" s="361"/>
      <c r="CR80" s="361"/>
      <c r="CS80" s="361"/>
      <c r="CT80" s="361"/>
    </row>
    <row r="81" spans="3:102" ht="20.25" customHeight="1" x14ac:dyDescent="0.2">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3"/>
      <c r="AQ81" s="52"/>
      <c r="AR81" s="52"/>
      <c r="AS81" s="64"/>
      <c r="AT81" s="64"/>
      <c r="AU81" s="64"/>
      <c r="AV81" s="64"/>
      <c r="AW81" s="64"/>
      <c r="AX81" s="64"/>
      <c r="AY81" s="64"/>
      <c r="AZ81" s="64"/>
      <c r="BA81" s="64"/>
      <c r="BB81" s="64"/>
      <c r="BC81" s="64"/>
      <c r="BD81" s="64"/>
      <c r="BE81" s="52"/>
      <c r="BF81" s="52"/>
      <c r="BG81" s="362"/>
      <c r="BH81" s="362"/>
      <c r="BI81" s="362"/>
      <c r="BJ81" s="362"/>
      <c r="BK81" s="362"/>
      <c r="BL81" s="362"/>
      <c r="BM81" s="362"/>
      <c r="BN81" s="362"/>
      <c r="BO81" s="362"/>
      <c r="BP81" s="362"/>
      <c r="BQ81" s="362"/>
      <c r="BR81" s="362"/>
      <c r="BS81" s="362"/>
      <c r="BT81" s="362"/>
      <c r="BU81" s="362"/>
      <c r="BV81" s="362"/>
      <c r="BW81" s="362"/>
      <c r="BX81" s="362"/>
      <c r="BY81" s="362"/>
      <c r="BZ81" s="362"/>
      <c r="CA81" s="362"/>
      <c r="CB81" s="362"/>
      <c r="CC81" s="362"/>
      <c r="CD81" s="362"/>
      <c r="CE81" s="362"/>
      <c r="CF81" s="362"/>
      <c r="CG81" s="362"/>
      <c r="CH81" s="362"/>
      <c r="CI81" s="362"/>
      <c r="CJ81" s="362"/>
      <c r="CK81" s="362"/>
      <c r="CL81" s="362"/>
      <c r="CM81" s="362"/>
      <c r="CN81" s="362"/>
      <c r="CO81" s="362"/>
      <c r="CP81" s="362"/>
      <c r="CQ81" s="362"/>
      <c r="CR81" s="362"/>
      <c r="CS81" s="362"/>
      <c r="CT81" s="363"/>
      <c r="CU81" s="61"/>
      <c r="CV81" s="61"/>
      <c r="CW81" s="61"/>
      <c r="CX81" s="61"/>
    </row>
    <row r="82" spans="3:102" ht="18" customHeight="1" x14ac:dyDescent="0.2">
      <c r="C82" s="358" t="s">
        <v>12</v>
      </c>
      <c r="D82" s="358"/>
      <c r="E82" s="358"/>
      <c r="F82" s="358"/>
      <c r="G82" s="358"/>
      <c r="H82" s="358"/>
      <c r="I82" s="358"/>
      <c r="J82" s="358"/>
      <c r="K82" s="364" t="s">
        <v>13</v>
      </c>
      <c r="L82" s="364"/>
      <c r="M82" s="364"/>
      <c r="N82" s="364"/>
      <c r="O82" s="364"/>
      <c r="P82" s="364"/>
      <c r="Q82" s="364"/>
      <c r="R82" s="364"/>
      <c r="S82" s="364"/>
      <c r="T82" s="364"/>
      <c r="U82" s="364"/>
      <c r="V82" s="364"/>
      <c r="W82" s="364"/>
      <c r="X82" s="364"/>
      <c r="Y82" s="364"/>
      <c r="Z82" s="364"/>
      <c r="AA82" s="364"/>
      <c r="AB82" s="364"/>
      <c r="AC82" s="364"/>
      <c r="AD82" s="364"/>
      <c r="AE82" s="358" t="s">
        <v>14</v>
      </c>
      <c r="AF82" s="358"/>
      <c r="AG82" s="358"/>
      <c r="AH82" s="69" t="s">
        <v>15</v>
      </c>
      <c r="AI82" s="359" t="s">
        <v>16</v>
      </c>
      <c r="AJ82" s="359"/>
      <c r="AK82" s="359"/>
      <c r="AL82" s="359"/>
      <c r="AM82" s="359"/>
      <c r="AN82" s="359"/>
      <c r="AO82" s="359"/>
      <c r="AP82" s="360"/>
      <c r="AQ82" s="53"/>
      <c r="AR82" s="53"/>
      <c r="AS82" s="328" t="s">
        <v>14</v>
      </c>
      <c r="AT82" s="328"/>
      <c r="AU82" s="328"/>
      <c r="AV82" s="328"/>
      <c r="AW82" s="328"/>
      <c r="AX82" s="328"/>
      <c r="AY82" s="328"/>
      <c r="AZ82" s="328"/>
      <c r="BA82" s="328"/>
      <c r="BB82" s="63"/>
      <c r="BC82" s="328" t="s">
        <v>68</v>
      </c>
      <c r="BD82" s="328"/>
      <c r="BE82" s="53"/>
      <c r="BF82" s="53"/>
      <c r="BG82" s="358" t="s">
        <v>12</v>
      </c>
      <c r="BH82" s="358"/>
      <c r="BI82" s="358"/>
      <c r="BJ82" s="358"/>
      <c r="BK82" s="358"/>
      <c r="BL82" s="358"/>
      <c r="BM82" s="358"/>
      <c r="BN82" s="358"/>
      <c r="BO82" s="364" t="s">
        <v>13</v>
      </c>
      <c r="BP82" s="364"/>
      <c r="BQ82" s="364"/>
      <c r="BR82" s="364"/>
      <c r="BS82" s="364"/>
      <c r="BT82" s="364"/>
      <c r="BU82" s="364"/>
      <c r="BV82" s="364"/>
      <c r="BW82" s="364"/>
      <c r="BX82" s="364"/>
      <c r="BY82" s="364"/>
      <c r="BZ82" s="364"/>
      <c r="CA82" s="364"/>
      <c r="CB82" s="364"/>
      <c r="CC82" s="364"/>
      <c r="CD82" s="364"/>
      <c r="CE82" s="364"/>
      <c r="CF82" s="364"/>
      <c r="CG82" s="364"/>
      <c r="CH82" s="364"/>
      <c r="CI82" s="358" t="s">
        <v>14</v>
      </c>
      <c r="CJ82" s="358"/>
      <c r="CK82" s="358"/>
      <c r="CL82" s="69" t="s">
        <v>15</v>
      </c>
      <c r="CM82" s="359" t="s">
        <v>16</v>
      </c>
      <c r="CN82" s="359"/>
      <c r="CO82" s="359"/>
      <c r="CP82" s="359"/>
      <c r="CQ82" s="359"/>
      <c r="CR82" s="359"/>
      <c r="CS82" s="359"/>
      <c r="CT82" s="360"/>
      <c r="CU82" s="61"/>
      <c r="CV82" s="61"/>
      <c r="CW82" s="61"/>
      <c r="CX82" s="61"/>
    </row>
    <row r="83" spans="3:102" ht="12" customHeight="1" x14ac:dyDescent="0.2">
      <c r="C83" s="354"/>
      <c r="D83" s="354"/>
      <c r="E83" s="354"/>
      <c r="F83" s="354"/>
      <c r="G83" s="354"/>
      <c r="H83" s="354"/>
      <c r="I83" s="354"/>
      <c r="J83" s="354"/>
      <c r="K83" s="357"/>
      <c r="L83" s="357"/>
      <c r="M83" s="357"/>
      <c r="N83" s="357"/>
      <c r="O83" s="357"/>
      <c r="P83" s="357"/>
      <c r="Q83" s="357"/>
      <c r="R83" s="357"/>
      <c r="S83" s="357"/>
      <c r="T83" s="357"/>
      <c r="U83" s="357"/>
      <c r="V83" s="357"/>
      <c r="W83" s="357"/>
      <c r="X83" s="357"/>
      <c r="Y83" s="357"/>
      <c r="Z83" s="357"/>
      <c r="AA83" s="357"/>
      <c r="AB83" s="357"/>
      <c r="AC83" s="357"/>
      <c r="AD83" s="357"/>
      <c r="AE83" s="355"/>
      <c r="AF83" s="355"/>
      <c r="AG83" s="355"/>
      <c r="AH83" s="58" t="str">
        <f>IFERROR(VLOOKUP(AE83,DADES!$D$4:$E$30,2,FALSE),"")</f>
        <v/>
      </c>
      <c r="AI83" s="356"/>
      <c r="AJ83" s="356"/>
      <c r="AK83" s="356"/>
      <c r="AL83" s="356"/>
      <c r="AM83" s="356"/>
      <c r="AN83" s="356"/>
      <c r="AO83" s="356"/>
      <c r="AP83" s="356"/>
      <c r="AQ83" s="72"/>
      <c r="AR83" s="72"/>
      <c r="AS83" s="352" t="s">
        <v>17</v>
      </c>
      <c r="AT83" s="352"/>
      <c r="AU83" s="352"/>
      <c r="AV83" s="352"/>
      <c r="AW83" s="352"/>
      <c r="AX83" s="352"/>
      <c r="AY83" s="352"/>
      <c r="AZ83" s="333" t="s">
        <v>18</v>
      </c>
      <c r="BA83" s="333"/>
      <c r="BB83" s="333"/>
      <c r="BC83" s="333">
        <v>4</v>
      </c>
      <c r="BD83" s="333"/>
      <c r="BE83" s="72"/>
      <c r="BF83" s="72"/>
      <c r="BG83" s="354"/>
      <c r="BH83" s="354"/>
      <c r="BI83" s="354"/>
      <c r="BJ83" s="354"/>
      <c r="BK83" s="354"/>
      <c r="BL83" s="354"/>
      <c r="BM83" s="354"/>
      <c r="BN83" s="354"/>
      <c r="BO83" s="357"/>
      <c r="BP83" s="357"/>
      <c r="BQ83" s="357"/>
      <c r="BR83" s="357"/>
      <c r="BS83" s="357"/>
      <c r="BT83" s="357"/>
      <c r="BU83" s="357"/>
      <c r="BV83" s="357"/>
      <c r="BW83" s="357"/>
      <c r="BX83" s="357"/>
      <c r="BY83" s="357"/>
      <c r="BZ83" s="357"/>
      <c r="CA83" s="357"/>
      <c r="CB83" s="357"/>
      <c r="CC83" s="357"/>
      <c r="CD83" s="357"/>
      <c r="CE83" s="357"/>
      <c r="CF83" s="357"/>
      <c r="CG83" s="357"/>
      <c r="CH83" s="357"/>
      <c r="CI83" s="355"/>
      <c r="CJ83" s="355"/>
      <c r="CK83" s="355"/>
      <c r="CL83" s="58" t="str">
        <f>IFERROR(VLOOKUP(CI83,DADES!$D$4:$E$30,2,FALSE),"")</f>
        <v/>
      </c>
      <c r="CM83" s="356"/>
      <c r="CN83" s="356"/>
      <c r="CO83" s="356"/>
      <c r="CP83" s="356"/>
      <c r="CQ83" s="356"/>
      <c r="CR83" s="356"/>
      <c r="CS83" s="356"/>
      <c r="CT83" s="356"/>
      <c r="CU83" s="61"/>
      <c r="CV83" s="61"/>
      <c r="CW83" s="61"/>
      <c r="CX83" s="61"/>
    </row>
    <row r="84" spans="3:102" ht="12" customHeight="1" x14ac:dyDescent="0.2">
      <c r="C84" s="325"/>
      <c r="D84" s="325"/>
      <c r="E84" s="325"/>
      <c r="F84" s="325"/>
      <c r="G84" s="325"/>
      <c r="H84" s="325"/>
      <c r="I84" s="325"/>
      <c r="J84" s="325"/>
      <c r="K84" s="326"/>
      <c r="L84" s="326"/>
      <c r="M84" s="326"/>
      <c r="N84" s="326"/>
      <c r="O84" s="326"/>
      <c r="P84" s="326"/>
      <c r="Q84" s="326"/>
      <c r="R84" s="326"/>
      <c r="S84" s="326"/>
      <c r="T84" s="326"/>
      <c r="U84" s="326"/>
      <c r="V84" s="326"/>
      <c r="W84" s="326"/>
      <c r="X84" s="326"/>
      <c r="Y84" s="326"/>
      <c r="Z84" s="326"/>
      <c r="AA84" s="326"/>
      <c r="AB84" s="326"/>
      <c r="AC84" s="326"/>
      <c r="AD84" s="326"/>
      <c r="AE84" s="323"/>
      <c r="AF84" s="323"/>
      <c r="AG84" s="323"/>
      <c r="AH84" s="59" t="str">
        <f>IFERROR(VLOOKUP(AE84,DADES!$D$4:$E$30,2,FALSE),"")</f>
        <v/>
      </c>
      <c r="AI84" s="324"/>
      <c r="AJ84" s="324"/>
      <c r="AK84" s="324"/>
      <c r="AL84" s="324"/>
      <c r="AM84" s="324"/>
      <c r="AN84" s="324"/>
      <c r="AO84" s="324"/>
      <c r="AP84" s="324"/>
      <c r="AQ84" s="72"/>
      <c r="AR84" s="72"/>
      <c r="AS84" s="352" t="s">
        <v>90</v>
      </c>
      <c r="AT84" s="352"/>
      <c r="AU84" s="352"/>
      <c r="AV84" s="352"/>
      <c r="AW84" s="352"/>
      <c r="AX84" s="352"/>
      <c r="AY84" s="352"/>
      <c r="AZ84" s="333" t="s">
        <v>71</v>
      </c>
      <c r="BA84" s="333"/>
      <c r="BB84" s="333"/>
      <c r="BC84" s="333">
        <v>38</v>
      </c>
      <c r="BD84" s="333"/>
      <c r="BE84" s="72"/>
      <c r="BF84" s="72"/>
      <c r="BG84" s="325"/>
      <c r="BH84" s="325"/>
      <c r="BI84" s="325"/>
      <c r="BJ84" s="325"/>
      <c r="BK84" s="325"/>
      <c r="BL84" s="325"/>
      <c r="BM84" s="325"/>
      <c r="BN84" s="325"/>
      <c r="BO84" s="326"/>
      <c r="BP84" s="326"/>
      <c r="BQ84" s="326"/>
      <c r="BR84" s="326"/>
      <c r="BS84" s="326"/>
      <c r="BT84" s="326"/>
      <c r="BU84" s="326"/>
      <c r="BV84" s="326"/>
      <c r="BW84" s="326"/>
      <c r="BX84" s="326"/>
      <c r="BY84" s="326"/>
      <c r="BZ84" s="326"/>
      <c r="CA84" s="326"/>
      <c r="CB84" s="326"/>
      <c r="CC84" s="326"/>
      <c r="CD84" s="326"/>
      <c r="CE84" s="326"/>
      <c r="CF84" s="326"/>
      <c r="CG84" s="326"/>
      <c r="CH84" s="326"/>
      <c r="CI84" s="323"/>
      <c r="CJ84" s="323"/>
      <c r="CK84" s="323"/>
      <c r="CL84" s="59" t="str">
        <f>IFERROR(VLOOKUP(CI84,DADES!$D$4:$E$30,2,FALSE),"")</f>
        <v/>
      </c>
      <c r="CM84" s="324"/>
      <c r="CN84" s="324"/>
      <c r="CO84" s="324"/>
      <c r="CP84" s="324"/>
      <c r="CQ84" s="324"/>
      <c r="CR84" s="324"/>
      <c r="CS84" s="324"/>
      <c r="CT84" s="324"/>
      <c r="CU84" s="61"/>
      <c r="CV84" s="61"/>
      <c r="CW84" s="61"/>
      <c r="CX84" s="61"/>
    </row>
    <row r="85" spans="3:102" ht="12" customHeight="1" x14ac:dyDescent="0.2">
      <c r="C85" s="325"/>
      <c r="D85" s="325"/>
      <c r="E85" s="325"/>
      <c r="F85" s="325"/>
      <c r="G85" s="325"/>
      <c r="H85" s="325"/>
      <c r="I85" s="325"/>
      <c r="J85" s="325"/>
      <c r="K85" s="326"/>
      <c r="L85" s="326"/>
      <c r="M85" s="326"/>
      <c r="N85" s="326"/>
      <c r="O85" s="326"/>
      <c r="P85" s="326"/>
      <c r="Q85" s="326"/>
      <c r="R85" s="326"/>
      <c r="S85" s="326"/>
      <c r="T85" s="326"/>
      <c r="U85" s="326"/>
      <c r="V85" s="326"/>
      <c r="W85" s="326"/>
      <c r="X85" s="326"/>
      <c r="Y85" s="326"/>
      <c r="Z85" s="326"/>
      <c r="AA85" s="326"/>
      <c r="AB85" s="326"/>
      <c r="AC85" s="326"/>
      <c r="AD85" s="326"/>
      <c r="AE85" s="323"/>
      <c r="AF85" s="323"/>
      <c r="AG85" s="323"/>
      <c r="AH85" s="59" t="str">
        <f>IFERROR(VLOOKUP(AE85,DADES!$D$4:$E$30,2,FALSE),"")</f>
        <v/>
      </c>
      <c r="AI85" s="324"/>
      <c r="AJ85" s="324"/>
      <c r="AK85" s="324"/>
      <c r="AL85" s="324"/>
      <c r="AM85" s="324"/>
      <c r="AN85" s="324"/>
      <c r="AO85" s="324"/>
      <c r="AP85" s="324"/>
      <c r="AQ85" s="72"/>
      <c r="AR85" s="72"/>
      <c r="AS85" s="352" t="s">
        <v>80</v>
      </c>
      <c r="AT85" s="352"/>
      <c r="AU85" s="352"/>
      <c r="AV85" s="352"/>
      <c r="AW85" s="352"/>
      <c r="AX85" s="352"/>
      <c r="AY85" s="352"/>
      <c r="AZ85" s="333" t="s">
        <v>73</v>
      </c>
      <c r="BA85" s="333"/>
      <c r="BB85" s="333"/>
      <c r="BC85" s="333">
        <v>17</v>
      </c>
      <c r="BD85" s="333"/>
      <c r="BE85" s="72"/>
      <c r="BF85" s="72"/>
      <c r="BG85" s="325"/>
      <c r="BH85" s="325"/>
      <c r="BI85" s="325"/>
      <c r="BJ85" s="325"/>
      <c r="BK85" s="325"/>
      <c r="BL85" s="325"/>
      <c r="BM85" s="325"/>
      <c r="BN85" s="325"/>
      <c r="BO85" s="326"/>
      <c r="BP85" s="326"/>
      <c r="BQ85" s="326"/>
      <c r="BR85" s="326"/>
      <c r="BS85" s="326"/>
      <c r="BT85" s="326"/>
      <c r="BU85" s="326"/>
      <c r="BV85" s="326"/>
      <c r="BW85" s="326"/>
      <c r="BX85" s="326"/>
      <c r="BY85" s="326"/>
      <c r="BZ85" s="326"/>
      <c r="CA85" s="326"/>
      <c r="CB85" s="326"/>
      <c r="CC85" s="326"/>
      <c r="CD85" s="326"/>
      <c r="CE85" s="326"/>
      <c r="CF85" s="326"/>
      <c r="CG85" s="326"/>
      <c r="CH85" s="326"/>
      <c r="CI85" s="323"/>
      <c r="CJ85" s="323"/>
      <c r="CK85" s="323"/>
      <c r="CL85" s="59" t="str">
        <f>IFERROR(VLOOKUP(CI85,DADES!$D$4:$E$30,2,FALSE),"")</f>
        <v/>
      </c>
      <c r="CM85" s="324"/>
      <c r="CN85" s="324"/>
      <c r="CO85" s="324"/>
      <c r="CP85" s="324"/>
      <c r="CQ85" s="324"/>
      <c r="CR85" s="324"/>
      <c r="CS85" s="324"/>
      <c r="CT85" s="324"/>
      <c r="CU85" s="61"/>
      <c r="CV85" s="61"/>
      <c r="CW85" s="61"/>
      <c r="CX85" s="61"/>
    </row>
    <row r="86" spans="3:102" ht="12" customHeight="1" x14ac:dyDescent="0.2">
      <c r="C86" s="325"/>
      <c r="D86" s="325"/>
      <c r="E86" s="325"/>
      <c r="F86" s="325"/>
      <c r="G86" s="325"/>
      <c r="H86" s="325"/>
      <c r="I86" s="325"/>
      <c r="J86" s="325"/>
      <c r="K86" s="326"/>
      <c r="L86" s="326"/>
      <c r="M86" s="326"/>
      <c r="N86" s="326"/>
      <c r="O86" s="326"/>
      <c r="P86" s="326"/>
      <c r="Q86" s="326"/>
      <c r="R86" s="326"/>
      <c r="S86" s="326"/>
      <c r="T86" s="326"/>
      <c r="U86" s="326"/>
      <c r="V86" s="326"/>
      <c r="W86" s="326"/>
      <c r="X86" s="326"/>
      <c r="Y86" s="326"/>
      <c r="Z86" s="326"/>
      <c r="AA86" s="326"/>
      <c r="AB86" s="326"/>
      <c r="AC86" s="326"/>
      <c r="AD86" s="326"/>
      <c r="AE86" s="323"/>
      <c r="AF86" s="323"/>
      <c r="AG86" s="323"/>
      <c r="AH86" s="59" t="str">
        <f>IFERROR(VLOOKUP(AE86,DADES!$D$4:$E$30,2,FALSE),"")</f>
        <v/>
      </c>
      <c r="AI86" s="324"/>
      <c r="AJ86" s="324"/>
      <c r="AK86" s="324"/>
      <c r="AL86" s="324"/>
      <c r="AM86" s="324"/>
      <c r="AN86" s="324"/>
      <c r="AO86" s="324"/>
      <c r="AP86" s="324"/>
      <c r="AQ86" s="72"/>
      <c r="AR86" s="72"/>
      <c r="AS86" s="352" t="s">
        <v>19</v>
      </c>
      <c r="AT86" s="352"/>
      <c r="AU86" s="352"/>
      <c r="AV86" s="352"/>
      <c r="AW86" s="352"/>
      <c r="AX86" s="352"/>
      <c r="AY86" s="352"/>
      <c r="AZ86" s="333" t="s">
        <v>20</v>
      </c>
      <c r="BA86" s="333"/>
      <c r="BB86" s="333"/>
      <c r="BC86" s="333">
        <v>68</v>
      </c>
      <c r="BD86" s="333"/>
      <c r="BE86" s="72"/>
      <c r="BF86" s="72"/>
      <c r="BG86" s="325"/>
      <c r="BH86" s="325"/>
      <c r="BI86" s="325"/>
      <c r="BJ86" s="325"/>
      <c r="BK86" s="325"/>
      <c r="BL86" s="325"/>
      <c r="BM86" s="325"/>
      <c r="BN86" s="325"/>
      <c r="BO86" s="326"/>
      <c r="BP86" s="326"/>
      <c r="BQ86" s="326"/>
      <c r="BR86" s="326"/>
      <c r="BS86" s="326"/>
      <c r="BT86" s="326"/>
      <c r="BU86" s="326"/>
      <c r="BV86" s="326"/>
      <c r="BW86" s="326"/>
      <c r="BX86" s="326"/>
      <c r="BY86" s="326"/>
      <c r="BZ86" s="326"/>
      <c r="CA86" s="326"/>
      <c r="CB86" s="326"/>
      <c r="CC86" s="326"/>
      <c r="CD86" s="326"/>
      <c r="CE86" s="326"/>
      <c r="CF86" s="326"/>
      <c r="CG86" s="326"/>
      <c r="CH86" s="326"/>
      <c r="CI86" s="323"/>
      <c r="CJ86" s="323"/>
      <c r="CK86" s="323"/>
      <c r="CL86" s="59" t="str">
        <f>IFERROR(VLOOKUP(CI86,DADES!$D$4:$E$30,2,FALSE),"")</f>
        <v/>
      </c>
      <c r="CM86" s="324"/>
      <c r="CN86" s="324"/>
      <c r="CO86" s="324"/>
      <c r="CP86" s="324"/>
      <c r="CQ86" s="324"/>
      <c r="CR86" s="324"/>
      <c r="CS86" s="324"/>
      <c r="CT86" s="324"/>
      <c r="CU86" s="61"/>
      <c r="CV86" s="61"/>
      <c r="CW86" s="61"/>
      <c r="CX86" s="61"/>
    </row>
    <row r="87" spans="3:102" ht="12" customHeight="1" x14ac:dyDescent="0.2">
      <c r="C87" s="325"/>
      <c r="D87" s="325"/>
      <c r="E87" s="325"/>
      <c r="F87" s="325"/>
      <c r="G87" s="325"/>
      <c r="H87" s="325"/>
      <c r="I87" s="325"/>
      <c r="J87" s="325"/>
      <c r="K87" s="326"/>
      <c r="L87" s="326"/>
      <c r="M87" s="326"/>
      <c r="N87" s="326"/>
      <c r="O87" s="326"/>
      <c r="P87" s="326"/>
      <c r="Q87" s="326"/>
      <c r="R87" s="326"/>
      <c r="S87" s="326"/>
      <c r="T87" s="326"/>
      <c r="U87" s="326"/>
      <c r="V87" s="326"/>
      <c r="W87" s="326"/>
      <c r="X87" s="326"/>
      <c r="Y87" s="326"/>
      <c r="Z87" s="326"/>
      <c r="AA87" s="326"/>
      <c r="AB87" s="326"/>
      <c r="AC87" s="326"/>
      <c r="AD87" s="326"/>
      <c r="AE87" s="323"/>
      <c r="AF87" s="323"/>
      <c r="AG87" s="323"/>
      <c r="AH87" s="59" t="str">
        <f>IFERROR(VLOOKUP(AE87,DADES!$D$4:$E$30,2,FALSE),"")</f>
        <v/>
      </c>
      <c r="AI87" s="324"/>
      <c r="AJ87" s="324"/>
      <c r="AK87" s="324"/>
      <c r="AL87" s="324"/>
      <c r="AM87" s="324"/>
      <c r="AN87" s="324"/>
      <c r="AO87" s="324"/>
      <c r="AP87" s="324"/>
      <c r="AQ87" s="72"/>
      <c r="AR87" s="72"/>
      <c r="AS87" s="352" t="s">
        <v>23</v>
      </c>
      <c r="AT87" s="352"/>
      <c r="AU87" s="352"/>
      <c r="AV87" s="352"/>
      <c r="AW87" s="352"/>
      <c r="AX87" s="352"/>
      <c r="AY87" s="352"/>
      <c r="AZ87" s="333" t="s">
        <v>24</v>
      </c>
      <c r="BA87" s="333"/>
      <c r="BB87" s="333"/>
      <c r="BC87" s="333">
        <v>92</v>
      </c>
      <c r="BD87" s="333"/>
      <c r="BE87" s="72"/>
      <c r="BF87" s="72"/>
      <c r="BG87" s="325"/>
      <c r="BH87" s="325"/>
      <c r="BI87" s="325"/>
      <c r="BJ87" s="325"/>
      <c r="BK87" s="325"/>
      <c r="BL87" s="325"/>
      <c r="BM87" s="325"/>
      <c r="BN87" s="325"/>
      <c r="BO87" s="326"/>
      <c r="BP87" s="326"/>
      <c r="BQ87" s="326"/>
      <c r="BR87" s="326"/>
      <c r="BS87" s="326"/>
      <c r="BT87" s="326"/>
      <c r="BU87" s="326"/>
      <c r="BV87" s="326"/>
      <c r="BW87" s="326"/>
      <c r="BX87" s="326"/>
      <c r="BY87" s="326"/>
      <c r="BZ87" s="326"/>
      <c r="CA87" s="326"/>
      <c r="CB87" s="326"/>
      <c r="CC87" s="326"/>
      <c r="CD87" s="326"/>
      <c r="CE87" s="326"/>
      <c r="CF87" s="326"/>
      <c r="CG87" s="326"/>
      <c r="CH87" s="326"/>
      <c r="CI87" s="323"/>
      <c r="CJ87" s="323"/>
      <c r="CK87" s="323"/>
      <c r="CL87" s="59" t="str">
        <f>IFERROR(VLOOKUP(CI87,DADES!$D$4:$E$30,2,FALSE),"")</f>
        <v/>
      </c>
      <c r="CM87" s="324"/>
      <c r="CN87" s="324"/>
      <c r="CO87" s="324"/>
      <c r="CP87" s="324"/>
      <c r="CQ87" s="324"/>
      <c r="CR87" s="324"/>
      <c r="CS87" s="324"/>
      <c r="CT87" s="324"/>
      <c r="CU87" s="61"/>
      <c r="CV87" s="61"/>
      <c r="CW87" s="61"/>
      <c r="CX87" s="61"/>
    </row>
    <row r="88" spans="3:102" ht="12" customHeight="1" x14ac:dyDescent="0.2">
      <c r="C88" s="325"/>
      <c r="D88" s="325"/>
      <c r="E88" s="325"/>
      <c r="F88" s="325"/>
      <c r="G88" s="325"/>
      <c r="H88" s="325"/>
      <c r="I88" s="325"/>
      <c r="J88" s="325"/>
      <c r="K88" s="326"/>
      <c r="L88" s="326"/>
      <c r="M88" s="326"/>
      <c r="N88" s="326"/>
      <c r="O88" s="326"/>
      <c r="P88" s="326"/>
      <c r="Q88" s="326"/>
      <c r="R88" s="326"/>
      <c r="S88" s="326"/>
      <c r="T88" s="326"/>
      <c r="U88" s="326"/>
      <c r="V88" s="326"/>
      <c r="W88" s="326"/>
      <c r="X88" s="326"/>
      <c r="Y88" s="326"/>
      <c r="Z88" s="326"/>
      <c r="AA88" s="326"/>
      <c r="AB88" s="326"/>
      <c r="AC88" s="326"/>
      <c r="AD88" s="326"/>
      <c r="AE88" s="323"/>
      <c r="AF88" s="323"/>
      <c r="AG88" s="323"/>
      <c r="AH88" s="59" t="str">
        <f>IFERROR(VLOOKUP(AE88,DADES!$D$4:$E$30,2,FALSE),"")</f>
        <v/>
      </c>
      <c r="AI88" s="324"/>
      <c r="AJ88" s="324"/>
      <c r="AK88" s="324"/>
      <c r="AL88" s="324"/>
      <c r="AM88" s="324"/>
      <c r="AN88" s="324"/>
      <c r="AO88" s="324"/>
      <c r="AP88" s="324"/>
      <c r="AQ88" s="72"/>
      <c r="AR88" s="72"/>
      <c r="AS88" s="352" t="s">
        <v>25</v>
      </c>
      <c r="AT88" s="352"/>
      <c r="AU88" s="352"/>
      <c r="AV88" s="352"/>
      <c r="AW88" s="352"/>
      <c r="AX88" s="352"/>
      <c r="AY88" s="352"/>
      <c r="AZ88" s="333" t="s">
        <v>26</v>
      </c>
      <c r="BA88" s="333"/>
      <c r="BB88" s="333"/>
      <c r="BC88" s="333">
        <v>8</v>
      </c>
      <c r="BD88" s="333"/>
      <c r="BE88" s="72"/>
      <c r="BF88" s="72"/>
      <c r="BG88" s="325"/>
      <c r="BH88" s="325"/>
      <c r="BI88" s="325"/>
      <c r="BJ88" s="325"/>
      <c r="BK88" s="325"/>
      <c r="BL88" s="325"/>
      <c r="BM88" s="325"/>
      <c r="BN88" s="325"/>
      <c r="BO88" s="326"/>
      <c r="BP88" s="326"/>
      <c r="BQ88" s="326"/>
      <c r="BR88" s="326"/>
      <c r="BS88" s="326"/>
      <c r="BT88" s="326"/>
      <c r="BU88" s="326"/>
      <c r="BV88" s="326"/>
      <c r="BW88" s="326"/>
      <c r="BX88" s="326"/>
      <c r="BY88" s="326"/>
      <c r="BZ88" s="326"/>
      <c r="CA88" s="326"/>
      <c r="CB88" s="326"/>
      <c r="CC88" s="326"/>
      <c r="CD88" s="326"/>
      <c r="CE88" s="326"/>
      <c r="CF88" s="326"/>
      <c r="CG88" s="326"/>
      <c r="CH88" s="326"/>
      <c r="CI88" s="323"/>
      <c r="CJ88" s="323"/>
      <c r="CK88" s="323"/>
      <c r="CL88" s="59" t="str">
        <f>IFERROR(VLOOKUP(CI88,DADES!$D$4:$E$30,2,FALSE),"")</f>
        <v/>
      </c>
      <c r="CM88" s="324"/>
      <c r="CN88" s="324"/>
      <c r="CO88" s="324"/>
      <c r="CP88" s="324"/>
      <c r="CQ88" s="324"/>
      <c r="CR88" s="324"/>
      <c r="CS88" s="324"/>
      <c r="CT88" s="324"/>
      <c r="CU88" s="61"/>
      <c r="CV88" s="61"/>
      <c r="CW88" s="61"/>
      <c r="CX88" s="61"/>
    </row>
    <row r="89" spans="3:102" ht="12" customHeight="1" x14ac:dyDescent="0.2">
      <c r="C89" s="325"/>
      <c r="D89" s="325"/>
      <c r="E89" s="325"/>
      <c r="F89" s="325"/>
      <c r="G89" s="325"/>
      <c r="H89" s="325"/>
      <c r="I89" s="325"/>
      <c r="J89" s="325"/>
      <c r="K89" s="326"/>
      <c r="L89" s="326"/>
      <c r="M89" s="326"/>
      <c r="N89" s="326"/>
      <c r="O89" s="326"/>
      <c r="P89" s="326"/>
      <c r="Q89" s="326"/>
      <c r="R89" s="326"/>
      <c r="S89" s="326"/>
      <c r="T89" s="326"/>
      <c r="U89" s="326"/>
      <c r="V89" s="326"/>
      <c r="W89" s="326"/>
      <c r="X89" s="326"/>
      <c r="Y89" s="326"/>
      <c r="Z89" s="326"/>
      <c r="AA89" s="326"/>
      <c r="AB89" s="326"/>
      <c r="AC89" s="326"/>
      <c r="AD89" s="326"/>
      <c r="AE89" s="323"/>
      <c r="AF89" s="323"/>
      <c r="AG89" s="323"/>
      <c r="AH89" s="59" t="str">
        <f>IFERROR(VLOOKUP(AE89,DADES!$D$4:$E$30,2,FALSE),"")</f>
        <v/>
      </c>
      <c r="AI89" s="324"/>
      <c r="AJ89" s="324"/>
      <c r="AK89" s="324"/>
      <c r="AL89" s="324"/>
      <c r="AM89" s="324"/>
      <c r="AN89" s="324"/>
      <c r="AO89" s="324"/>
      <c r="AP89" s="324"/>
      <c r="AQ89" s="72"/>
      <c r="AR89" s="72"/>
      <c r="AS89" s="352" t="s">
        <v>29</v>
      </c>
      <c r="AT89" s="352"/>
      <c r="AU89" s="352"/>
      <c r="AV89" s="352"/>
      <c r="AW89" s="352"/>
      <c r="AX89" s="352"/>
      <c r="AY89" s="352"/>
      <c r="AZ89" s="333" t="s">
        <v>30</v>
      </c>
      <c r="BA89" s="333"/>
      <c r="BB89" s="333"/>
      <c r="BC89" s="333">
        <v>63</v>
      </c>
      <c r="BD89" s="333"/>
      <c r="BE89" s="72"/>
      <c r="BF89" s="72"/>
      <c r="BG89" s="325"/>
      <c r="BH89" s="325"/>
      <c r="BI89" s="325"/>
      <c r="BJ89" s="325"/>
      <c r="BK89" s="325"/>
      <c r="BL89" s="325"/>
      <c r="BM89" s="325"/>
      <c r="BN89" s="325"/>
      <c r="BO89" s="326"/>
      <c r="BP89" s="326"/>
      <c r="BQ89" s="326"/>
      <c r="BR89" s="326"/>
      <c r="BS89" s="326"/>
      <c r="BT89" s="326"/>
      <c r="BU89" s="326"/>
      <c r="BV89" s="326"/>
      <c r="BW89" s="326"/>
      <c r="BX89" s="326"/>
      <c r="BY89" s="326"/>
      <c r="BZ89" s="326"/>
      <c r="CA89" s="326"/>
      <c r="CB89" s="326"/>
      <c r="CC89" s="326"/>
      <c r="CD89" s="326"/>
      <c r="CE89" s="326"/>
      <c r="CF89" s="326"/>
      <c r="CG89" s="326"/>
      <c r="CH89" s="326"/>
      <c r="CI89" s="323"/>
      <c r="CJ89" s="323"/>
      <c r="CK89" s="323"/>
      <c r="CL89" s="59" t="str">
        <f>IFERROR(VLOOKUP(CI89,DADES!$D$4:$E$30,2,FALSE),"")</f>
        <v/>
      </c>
      <c r="CM89" s="324"/>
      <c r="CN89" s="324"/>
      <c r="CO89" s="324"/>
      <c r="CP89" s="324"/>
      <c r="CQ89" s="324"/>
      <c r="CR89" s="324"/>
      <c r="CS89" s="324"/>
      <c r="CT89" s="324"/>
      <c r="CU89" s="61"/>
      <c r="CV89" s="61"/>
      <c r="CW89" s="61"/>
      <c r="CX89" s="61"/>
    </row>
    <row r="90" spans="3:102" ht="12" customHeight="1" x14ac:dyDescent="0.2">
      <c r="C90" s="325"/>
      <c r="D90" s="325"/>
      <c r="E90" s="325"/>
      <c r="F90" s="325"/>
      <c r="G90" s="325"/>
      <c r="H90" s="325"/>
      <c r="I90" s="325"/>
      <c r="J90" s="325"/>
      <c r="K90" s="326"/>
      <c r="L90" s="326"/>
      <c r="M90" s="326"/>
      <c r="N90" s="326"/>
      <c r="O90" s="326"/>
      <c r="P90" s="326"/>
      <c r="Q90" s="326"/>
      <c r="R90" s="326"/>
      <c r="S90" s="326"/>
      <c r="T90" s="326"/>
      <c r="U90" s="326"/>
      <c r="V90" s="326"/>
      <c r="W90" s="326"/>
      <c r="X90" s="326"/>
      <c r="Y90" s="326"/>
      <c r="Z90" s="326"/>
      <c r="AA90" s="326"/>
      <c r="AB90" s="326"/>
      <c r="AC90" s="326"/>
      <c r="AD90" s="326"/>
      <c r="AE90" s="323"/>
      <c r="AF90" s="323"/>
      <c r="AG90" s="323"/>
      <c r="AH90" s="59" t="str">
        <f>IFERROR(VLOOKUP(AE90,DADES!$D$4:$E$30,2,FALSE),"")</f>
        <v/>
      </c>
      <c r="AI90" s="324"/>
      <c r="AJ90" s="324"/>
      <c r="AK90" s="324"/>
      <c r="AL90" s="324"/>
      <c r="AM90" s="324"/>
      <c r="AN90" s="324"/>
      <c r="AO90" s="324"/>
      <c r="AP90" s="324"/>
      <c r="AQ90" s="72"/>
      <c r="AR90" s="72"/>
      <c r="AS90" s="352" t="s">
        <v>27</v>
      </c>
      <c r="AT90" s="352"/>
      <c r="AU90" s="352"/>
      <c r="AV90" s="352"/>
      <c r="AW90" s="352"/>
      <c r="AX90" s="352"/>
      <c r="AY90" s="352"/>
      <c r="AZ90" s="333" t="s">
        <v>28</v>
      </c>
      <c r="BA90" s="333"/>
      <c r="BB90" s="333"/>
      <c r="BC90" s="333">
        <v>91</v>
      </c>
      <c r="BD90" s="333"/>
      <c r="BE90" s="72"/>
      <c r="BF90" s="72"/>
      <c r="BG90" s="325"/>
      <c r="BH90" s="325"/>
      <c r="BI90" s="325"/>
      <c r="BJ90" s="325"/>
      <c r="BK90" s="325"/>
      <c r="BL90" s="325"/>
      <c r="BM90" s="325"/>
      <c r="BN90" s="325"/>
      <c r="BO90" s="326"/>
      <c r="BP90" s="326"/>
      <c r="BQ90" s="326"/>
      <c r="BR90" s="326"/>
      <c r="BS90" s="326"/>
      <c r="BT90" s="326"/>
      <c r="BU90" s="326"/>
      <c r="BV90" s="326"/>
      <c r="BW90" s="326"/>
      <c r="BX90" s="326"/>
      <c r="BY90" s="326"/>
      <c r="BZ90" s="326"/>
      <c r="CA90" s="326"/>
      <c r="CB90" s="326"/>
      <c r="CC90" s="326"/>
      <c r="CD90" s="326"/>
      <c r="CE90" s="326"/>
      <c r="CF90" s="326"/>
      <c r="CG90" s="326"/>
      <c r="CH90" s="326"/>
      <c r="CI90" s="323"/>
      <c r="CJ90" s="323"/>
      <c r="CK90" s="323"/>
      <c r="CL90" s="59" t="str">
        <f>IFERROR(VLOOKUP(CI90,DADES!$D$4:$E$30,2,FALSE),"")</f>
        <v/>
      </c>
      <c r="CM90" s="324"/>
      <c r="CN90" s="324"/>
      <c r="CO90" s="324"/>
      <c r="CP90" s="324"/>
      <c r="CQ90" s="324"/>
      <c r="CR90" s="324"/>
      <c r="CS90" s="324"/>
      <c r="CT90" s="324"/>
      <c r="CU90" s="61"/>
      <c r="CV90" s="61"/>
      <c r="CW90" s="61"/>
      <c r="CX90" s="61"/>
    </row>
    <row r="91" spans="3:102" ht="12" customHeight="1" x14ac:dyDescent="0.2">
      <c r="C91" s="325"/>
      <c r="D91" s="325"/>
      <c r="E91" s="325"/>
      <c r="F91" s="325"/>
      <c r="G91" s="325"/>
      <c r="H91" s="325"/>
      <c r="I91" s="325"/>
      <c r="J91" s="325"/>
      <c r="K91" s="326"/>
      <c r="L91" s="326"/>
      <c r="M91" s="326"/>
      <c r="N91" s="326"/>
      <c r="O91" s="326"/>
      <c r="P91" s="326"/>
      <c r="Q91" s="326"/>
      <c r="R91" s="326"/>
      <c r="S91" s="326"/>
      <c r="T91" s="326"/>
      <c r="U91" s="326"/>
      <c r="V91" s="326"/>
      <c r="W91" s="326"/>
      <c r="X91" s="326"/>
      <c r="Y91" s="326"/>
      <c r="Z91" s="326"/>
      <c r="AA91" s="326"/>
      <c r="AB91" s="326"/>
      <c r="AC91" s="326"/>
      <c r="AD91" s="326"/>
      <c r="AE91" s="323"/>
      <c r="AF91" s="323"/>
      <c r="AG91" s="323"/>
      <c r="AH91" s="59" t="str">
        <f>IFERROR(VLOOKUP(AE91,DADES!$D$4:$E$30,2,FALSE),"")</f>
        <v/>
      </c>
      <c r="AI91" s="324"/>
      <c r="AJ91" s="324"/>
      <c r="AK91" s="324"/>
      <c r="AL91" s="324"/>
      <c r="AM91" s="324"/>
      <c r="AN91" s="324"/>
      <c r="AO91" s="324"/>
      <c r="AP91" s="324"/>
      <c r="AQ91" s="72"/>
      <c r="AR91" s="72"/>
      <c r="AS91" s="352" t="s">
        <v>31</v>
      </c>
      <c r="AT91" s="352"/>
      <c r="AU91" s="352"/>
      <c r="AV91" s="352"/>
      <c r="AW91" s="352"/>
      <c r="AX91" s="352"/>
      <c r="AY91" s="352"/>
      <c r="AZ91" s="333" t="s">
        <v>32</v>
      </c>
      <c r="BA91" s="333"/>
      <c r="BB91" s="333"/>
      <c r="BC91" s="333">
        <v>53</v>
      </c>
      <c r="BD91" s="333"/>
      <c r="BE91" s="72"/>
      <c r="BF91" s="72"/>
      <c r="BG91" s="325"/>
      <c r="BH91" s="325"/>
      <c r="BI91" s="325"/>
      <c r="BJ91" s="325"/>
      <c r="BK91" s="325"/>
      <c r="BL91" s="325"/>
      <c r="BM91" s="325"/>
      <c r="BN91" s="325"/>
      <c r="BO91" s="326"/>
      <c r="BP91" s="326"/>
      <c r="BQ91" s="326"/>
      <c r="BR91" s="326"/>
      <c r="BS91" s="326"/>
      <c r="BT91" s="326"/>
      <c r="BU91" s="326"/>
      <c r="BV91" s="326"/>
      <c r="BW91" s="326"/>
      <c r="BX91" s="326"/>
      <c r="BY91" s="326"/>
      <c r="BZ91" s="326"/>
      <c r="CA91" s="326"/>
      <c r="CB91" s="326"/>
      <c r="CC91" s="326"/>
      <c r="CD91" s="326"/>
      <c r="CE91" s="326"/>
      <c r="CF91" s="326"/>
      <c r="CG91" s="326"/>
      <c r="CH91" s="326"/>
      <c r="CI91" s="323"/>
      <c r="CJ91" s="323"/>
      <c r="CK91" s="323"/>
      <c r="CL91" s="59" t="str">
        <f>IFERROR(VLOOKUP(CI91,DADES!$D$4:$E$30,2,FALSE),"")</f>
        <v/>
      </c>
      <c r="CM91" s="324"/>
      <c r="CN91" s="324"/>
      <c r="CO91" s="324"/>
      <c r="CP91" s="324"/>
      <c r="CQ91" s="324"/>
      <c r="CR91" s="324"/>
      <c r="CS91" s="324"/>
      <c r="CT91" s="324"/>
      <c r="CU91" s="61"/>
      <c r="CV91" s="61"/>
      <c r="CW91" s="61"/>
      <c r="CX91" s="61"/>
    </row>
    <row r="92" spans="3:102" ht="12" customHeight="1" x14ac:dyDescent="0.2">
      <c r="C92" s="325"/>
      <c r="D92" s="325"/>
      <c r="E92" s="325"/>
      <c r="F92" s="325"/>
      <c r="G92" s="325"/>
      <c r="H92" s="325"/>
      <c r="I92" s="325"/>
      <c r="J92" s="325"/>
      <c r="K92" s="326"/>
      <c r="L92" s="326"/>
      <c r="M92" s="326"/>
      <c r="N92" s="326"/>
      <c r="O92" s="326"/>
      <c r="P92" s="326"/>
      <c r="Q92" s="326"/>
      <c r="R92" s="326"/>
      <c r="S92" s="326"/>
      <c r="T92" s="326"/>
      <c r="U92" s="326"/>
      <c r="V92" s="326"/>
      <c r="W92" s="326"/>
      <c r="X92" s="326"/>
      <c r="Y92" s="326"/>
      <c r="Z92" s="326"/>
      <c r="AA92" s="326"/>
      <c r="AB92" s="326"/>
      <c r="AC92" s="326"/>
      <c r="AD92" s="326"/>
      <c r="AE92" s="323"/>
      <c r="AF92" s="323"/>
      <c r="AG92" s="323"/>
      <c r="AH92" s="59" t="str">
        <f>IFERROR(VLOOKUP(AE92,DADES!$D$4:$E$30,2,FALSE),"")</f>
        <v/>
      </c>
      <c r="AI92" s="324"/>
      <c r="AJ92" s="324"/>
      <c r="AK92" s="324"/>
      <c r="AL92" s="324"/>
      <c r="AM92" s="324"/>
      <c r="AN92" s="324"/>
      <c r="AO92" s="324"/>
      <c r="AP92" s="324"/>
      <c r="AQ92" s="72"/>
      <c r="AR92" s="72"/>
      <c r="AS92" s="352" t="s">
        <v>81</v>
      </c>
      <c r="AT92" s="352"/>
      <c r="AU92" s="352"/>
      <c r="AV92" s="352"/>
      <c r="AW92" s="352"/>
      <c r="AX92" s="352"/>
      <c r="AY92" s="352"/>
      <c r="AZ92" s="333" t="s">
        <v>78</v>
      </c>
      <c r="BA92" s="333"/>
      <c r="BB92" s="333"/>
      <c r="BC92" s="333">
        <v>32</v>
      </c>
      <c r="BD92" s="333"/>
      <c r="BE92" s="72"/>
      <c r="BF92" s="72"/>
      <c r="BG92" s="325"/>
      <c r="BH92" s="325"/>
      <c r="BI92" s="325"/>
      <c r="BJ92" s="325"/>
      <c r="BK92" s="325"/>
      <c r="BL92" s="325"/>
      <c r="BM92" s="325"/>
      <c r="BN92" s="325"/>
      <c r="BO92" s="326"/>
      <c r="BP92" s="326"/>
      <c r="BQ92" s="326"/>
      <c r="BR92" s="326"/>
      <c r="BS92" s="326"/>
      <c r="BT92" s="326"/>
      <c r="BU92" s="326"/>
      <c r="BV92" s="326"/>
      <c r="BW92" s="326"/>
      <c r="BX92" s="326"/>
      <c r="BY92" s="326"/>
      <c r="BZ92" s="326"/>
      <c r="CA92" s="326"/>
      <c r="CB92" s="326"/>
      <c r="CC92" s="326"/>
      <c r="CD92" s="326"/>
      <c r="CE92" s="326"/>
      <c r="CF92" s="326"/>
      <c r="CG92" s="326"/>
      <c r="CH92" s="326"/>
      <c r="CI92" s="323"/>
      <c r="CJ92" s="323"/>
      <c r="CK92" s="323"/>
      <c r="CL92" s="59" t="str">
        <f>IFERROR(VLOOKUP(CI92,DADES!$D$4:$E$30,2,FALSE),"")</f>
        <v/>
      </c>
      <c r="CM92" s="324"/>
      <c r="CN92" s="324"/>
      <c r="CO92" s="324"/>
      <c r="CP92" s="324"/>
      <c r="CQ92" s="324"/>
      <c r="CR92" s="324"/>
      <c r="CS92" s="324"/>
      <c r="CT92" s="324"/>
      <c r="CU92" s="61"/>
      <c r="CV92" s="61"/>
      <c r="CW92" s="61"/>
      <c r="CX92" s="61"/>
    </row>
    <row r="93" spans="3:102" ht="12" customHeight="1" x14ac:dyDescent="0.2">
      <c r="C93" s="325"/>
      <c r="D93" s="325"/>
      <c r="E93" s="325"/>
      <c r="F93" s="325"/>
      <c r="G93" s="325"/>
      <c r="H93" s="325"/>
      <c r="I93" s="325"/>
      <c r="J93" s="325"/>
      <c r="K93" s="326"/>
      <c r="L93" s="326"/>
      <c r="M93" s="326"/>
      <c r="N93" s="326"/>
      <c r="O93" s="326"/>
      <c r="P93" s="326"/>
      <c r="Q93" s="326"/>
      <c r="R93" s="326"/>
      <c r="S93" s="326"/>
      <c r="T93" s="326"/>
      <c r="U93" s="326"/>
      <c r="V93" s="326"/>
      <c r="W93" s="326"/>
      <c r="X93" s="326"/>
      <c r="Y93" s="326"/>
      <c r="Z93" s="326"/>
      <c r="AA93" s="326"/>
      <c r="AB93" s="326"/>
      <c r="AC93" s="326"/>
      <c r="AD93" s="326"/>
      <c r="AE93" s="323"/>
      <c r="AF93" s="323"/>
      <c r="AG93" s="323"/>
      <c r="AH93" s="59" t="str">
        <f>IFERROR(VLOOKUP(AE93,DADES!$D$4:$E$30,2,FALSE),"")</f>
        <v/>
      </c>
      <c r="AI93" s="324"/>
      <c r="AJ93" s="324"/>
      <c r="AK93" s="324"/>
      <c r="AL93" s="324"/>
      <c r="AM93" s="324"/>
      <c r="AN93" s="324"/>
      <c r="AO93" s="324"/>
      <c r="AP93" s="324"/>
      <c r="AQ93" s="72"/>
      <c r="AR93" s="72"/>
      <c r="AS93" s="352" t="s">
        <v>82</v>
      </c>
      <c r="AT93" s="352"/>
      <c r="AU93" s="352"/>
      <c r="AV93" s="352"/>
      <c r="AW93" s="352"/>
      <c r="AX93" s="352"/>
      <c r="AY93" s="352"/>
      <c r="AZ93" s="333" t="s">
        <v>70</v>
      </c>
      <c r="BA93" s="333"/>
      <c r="BB93" s="333"/>
      <c r="BC93" s="333">
        <v>1</v>
      </c>
      <c r="BD93" s="333"/>
      <c r="BE93" s="72"/>
      <c r="BF93" s="72"/>
      <c r="BG93" s="325"/>
      <c r="BH93" s="325"/>
      <c r="BI93" s="325"/>
      <c r="BJ93" s="325"/>
      <c r="BK93" s="325"/>
      <c r="BL93" s="325"/>
      <c r="BM93" s="325"/>
      <c r="BN93" s="325"/>
      <c r="BO93" s="326"/>
      <c r="BP93" s="326"/>
      <c r="BQ93" s="326"/>
      <c r="BR93" s="326"/>
      <c r="BS93" s="326"/>
      <c r="BT93" s="326"/>
      <c r="BU93" s="326"/>
      <c r="BV93" s="326"/>
      <c r="BW93" s="326"/>
      <c r="BX93" s="326"/>
      <c r="BY93" s="326"/>
      <c r="BZ93" s="326"/>
      <c r="CA93" s="326"/>
      <c r="CB93" s="326"/>
      <c r="CC93" s="326"/>
      <c r="CD93" s="326"/>
      <c r="CE93" s="326"/>
      <c r="CF93" s="326"/>
      <c r="CG93" s="326"/>
      <c r="CH93" s="326"/>
      <c r="CI93" s="323"/>
      <c r="CJ93" s="323"/>
      <c r="CK93" s="323"/>
      <c r="CL93" s="59" t="str">
        <f>IFERROR(VLOOKUP(CI93,DADES!$D$4:$E$30,2,FALSE),"")</f>
        <v/>
      </c>
      <c r="CM93" s="324"/>
      <c r="CN93" s="324"/>
      <c r="CO93" s="324"/>
      <c r="CP93" s="324"/>
      <c r="CQ93" s="324"/>
      <c r="CR93" s="324"/>
      <c r="CS93" s="324"/>
      <c r="CT93" s="324"/>
      <c r="CU93" s="61"/>
      <c r="CV93" s="61"/>
      <c r="CW93" s="61"/>
      <c r="CX93" s="61"/>
    </row>
    <row r="94" spans="3:102" ht="12" customHeight="1" x14ac:dyDescent="0.2">
      <c r="C94" s="325"/>
      <c r="D94" s="325"/>
      <c r="E94" s="325"/>
      <c r="F94" s="325"/>
      <c r="G94" s="325"/>
      <c r="H94" s="325"/>
      <c r="I94" s="325"/>
      <c r="J94" s="325"/>
      <c r="K94" s="326"/>
      <c r="L94" s="326"/>
      <c r="M94" s="326"/>
      <c r="N94" s="326"/>
      <c r="O94" s="326"/>
      <c r="P94" s="326"/>
      <c r="Q94" s="326"/>
      <c r="R94" s="326"/>
      <c r="S94" s="326"/>
      <c r="T94" s="326"/>
      <c r="U94" s="326"/>
      <c r="V94" s="326"/>
      <c r="W94" s="326"/>
      <c r="X94" s="326"/>
      <c r="Y94" s="326"/>
      <c r="Z94" s="326"/>
      <c r="AA94" s="326"/>
      <c r="AB94" s="326"/>
      <c r="AC94" s="326"/>
      <c r="AD94" s="326"/>
      <c r="AE94" s="323"/>
      <c r="AF94" s="323"/>
      <c r="AG94" s="323"/>
      <c r="AH94" s="59" t="str">
        <f>IFERROR(VLOOKUP(AE94,DADES!$D$4:$E$30,2,FALSE),"")</f>
        <v/>
      </c>
      <c r="AI94" s="324"/>
      <c r="AJ94" s="324"/>
      <c r="AK94" s="324"/>
      <c r="AL94" s="324"/>
      <c r="AM94" s="324"/>
      <c r="AN94" s="324"/>
      <c r="AO94" s="324"/>
      <c r="AP94" s="324"/>
      <c r="AQ94" s="72"/>
      <c r="AR94" s="72"/>
      <c r="AS94" s="352" t="s">
        <v>222</v>
      </c>
      <c r="AT94" s="352"/>
      <c r="AU94" s="352"/>
      <c r="AV94" s="352"/>
      <c r="AW94" s="352"/>
      <c r="AX94" s="352"/>
      <c r="AY94" s="352"/>
      <c r="AZ94" s="333" t="s">
        <v>223</v>
      </c>
      <c r="BA94" s="333"/>
      <c r="BB94" s="333"/>
      <c r="BC94" s="566"/>
      <c r="BD94" s="333"/>
      <c r="BE94" s="72"/>
      <c r="BF94" s="72"/>
      <c r="BG94" s="325"/>
      <c r="BH94" s="325"/>
      <c r="BI94" s="325"/>
      <c r="BJ94" s="325"/>
      <c r="BK94" s="325"/>
      <c r="BL94" s="325"/>
      <c r="BM94" s="325"/>
      <c r="BN94" s="325"/>
      <c r="BO94" s="326"/>
      <c r="BP94" s="326"/>
      <c r="BQ94" s="326"/>
      <c r="BR94" s="326"/>
      <c r="BS94" s="326"/>
      <c r="BT94" s="326"/>
      <c r="BU94" s="326"/>
      <c r="BV94" s="326"/>
      <c r="BW94" s="326"/>
      <c r="BX94" s="326"/>
      <c r="BY94" s="326"/>
      <c r="BZ94" s="326"/>
      <c r="CA94" s="326"/>
      <c r="CB94" s="326"/>
      <c r="CC94" s="326"/>
      <c r="CD94" s="326"/>
      <c r="CE94" s="326"/>
      <c r="CF94" s="326"/>
      <c r="CG94" s="326"/>
      <c r="CH94" s="326"/>
      <c r="CI94" s="323"/>
      <c r="CJ94" s="323"/>
      <c r="CK94" s="323"/>
      <c r="CL94" s="59" t="str">
        <f>IFERROR(VLOOKUP(CI94,DADES!$D$4:$E$30,2,FALSE),"")</f>
        <v/>
      </c>
      <c r="CM94" s="324"/>
      <c r="CN94" s="324"/>
      <c r="CO94" s="324"/>
      <c r="CP94" s="324"/>
      <c r="CQ94" s="324"/>
      <c r="CR94" s="324"/>
      <c r="CS94" s="324"/>
      <c r="CT94" s="324"/>
      <c r="CU94" s="61"/>
      <c r="CV94" s="61"/>
      <c r="CW94" s="61"/>
      <c r="CX94" s="61"/>
    </row>
    <row r="95" spans="3:102" ht="12" customHeight="1" x14ac:dyDescent="0.2">
      <c r="C95" s="325"/>
      <c r="D95" s="325"/>
      <c r="E95" s="325"/>
      <c r="F95" s="325"/>
      <c r="G95" s="325"/>
      <c r="H95" s="325"/>
      <c r="I95" s="325"/>
      <c r="J95" s="325"/>
      <c r="K95" s="326"/>
      <c r="L95" s="326"/>
      <c r="M95" s="326"/>
      <c r="N95" s="326"/>
      <c r="O95" s="326"/>
      <c r="P95" s="326"/>
      <c r="Q95" s="326"/>
      <c r="R95" s="326"/>
      <c r="S95" s="326"/>
      <c r="T95" s="326"/>
      <c r="U95" s="326"/>
      <c r="V95" s="326"/>
      <c r="W95" s="326"/>
      <c r="X95" s="326"/>
      <c r="Y95" s="326"/>
      <c r="Z95" s="326"/>
      <c r="AA95" s="326"/>
      <c r="AB95" s="326"/>
      <c r="AC95" s="326"/>
      <c r="AD95" s="326"/>
      <c r="AE95" s="323"/>
      <c r="AF95" s="323"/>
      <c r="AG95" s="323"/>
      <c r="AH95" s="59" t="str">
        <f>IFERROR(VLOOKUP(AE95,DADES!$D$4:$E$30,2,FALSE),"")</f>
        <v/>
      </c>
      <c r="AI95" s="324"/>
      <c r="AJ95" s="324"/>
      <c r="AK95" s="324"/>
      <c r="AL95" s="324"/>
      <c r="AM95" s="324"/>
      <c r="AN95" s="324"/>
      <c r="AO95" s="324"/>
      <c r="AP95" s="324"/>
      <c r="AQ95" s="72"/>
      <c r="AR95" s="72"/>
      <c r="AS95" s="352" t="s">
        <v>83</v>
      </c>
      <c r="AT95" s="352"/>
      <c r="AU95" s="352"/>
      <c r="AV95" s="352"/>
      <c r="AW95" s="352"/>
      <c r="AX95" s="352"/>
      <c r="AY95" s="352"/>
      <c r="AZ95" s="333" t="s">
        <v>77</v>
      </c>
      <c r="BA95" s="333"/>
      <c r="BB95" s="333"/>
      <c r="BC95" s="333">
        <v>9</v>
      </c>
      <c r="BD95" s="333"/>
      <c r="BE95" s="72"/>
      <c r="BF95" s="72"/>
      <c r="BG95" s="325"/>
      <c r="BH95" s="325"/>
      <c r="BI95" s="325"/>
      <c r="BJ95" s="325"/>
      <c r="BK95" s="325"/>
      <c r="BL95" s="325"/>
      <c r="BM95" s="325"/>
      <c r="BN95" s="325"/>
      <c r="BO95" s="326"/>
      <c r="BP95" s="326"/>
      <c r="BQ95" s="326"/>
      <c r="BR95" s="326"/>
      <c r="BS95" s="326"/>
      <c r="BT95" s="326"/>
      <c r="BU95" s="326"/>
      <c r="BV95" s="326"/>
      <c r="BW95" s="326"/>
      <c r="BX95" s="326"/>
      <c r="BY95" s="326"/>
      <c r="BZ95" s="326"/>
      <c r="CA95" s="326"/>
      <c r="CB95" s="326"/>
      <c r="CC95" s="326"/>
      <c r="CD95" s="326"/>
      <c r="CE95" s="326"/>
      <c r="CF95" s="326"/>
      <c r="CG95" s="326"/>
      <c r="CH95" s="326"/>
      <c r="CI95" s="323"/>
      <c r="CJ95" s="323"/>
      <c r="CK95" s="323"/>
      <c r="CL95" s="59" t="str">
        <f>IFERROR(VLOOKUP(CI95,DADES!$D$4:$E$30,2,FALSE),"")</f>
        <v/>
      </c>
      <c r="CM95" s="324"/>
      <c r="CN95" s="324"/>
      <c r="CO95" s="324"/>
      <c r="CP95" s="324"/>
      <c r="CQ95" s="324"/>
      <c r="CR95" s="324"/>
      <c r="CS95" s="324"/>
      <c r="CT95" s="324"/>
      <c r="CU95" s="61"/>
      <c r="CV95" s="61"/>
      <c r="CW95" s="61"/>
      <c r="CX95" s="61"/>
    </row>
    <row r="96" spans="3:102" ht="12" customHeight="1" x14ac:dyDescent="0.2">
      <c r="C96" s="325"/>
      <c r="D96" s="325"/>
      <c r="E96" s="325"/>
      <c r="F96" s="325"/>
      <c r="G96" s="325"/>
      <c r="H96" s="325"/>
      <c r="I96" s="325"/>
      <c r="J96" s="325"/>
      <c r="K96" s="326"/>
      <c r="L96" s="326"/>
      <c r="M96" s="326"/>
      <c r="N96" s="326"/>
      <c r="O96" s="326"/>
      <c r="P96" s="326"/>
      <c r="Q96" s="326"/>
      <c r="R96" s="326"/>
      <c r="S96" s="326"/>
      <c r="T96" s="326"/>
      <c r="U96" s="326"/>
      <c r="V96" s="326"/>
      <c r="W96" s="326"/>
      <c r="X96" s="326"/>
      <c r="Y96" s="326"/>
      <c r="Z96" s="326"/>
      <c r="AA96" s="326"/>
      <c r="AB96" s="326"/>
      <c r="AC96" s="326"/>
      <c r="AD96" s="326"/>
      <c r="AE96" s="323"/>
      <c r="AF96" s="323"/>
      <c r="AG96" s="323"/>
      <c r="AH96" s="59" t="str">
        <f>IFERROR(VLOOKUP(AE96,DADES!$D$4:$E$30,2,FALSE),"")</f>
        <v/>
      </c>
      <c r="AI96" s="324"/>
      <c r="AJ96" s="324"/>
      <c r="AK96" s="324"/>
      <c r="AL96" s="324"/>
      <c r="AM96" s="324"/>
      <c r="AN96" s="324"/>
      <c r="AO96" s="324"/>
      <c r="AP96" s="324"/>
      <c r="AQ96" s="72"/>
      <c r="AR96" s="72"/>
      <c r="AS96" s="352" t="s">
        <v>85</v>
      </c>
      <c r="AT96" s="352"/>
      <c r="AU96" s="352"/>
      <c r="AV96" s="352"/>
      <c r="AW96" s="352"/>
      <c r="AX96" s="352"/>
      <c r="AY96" s="352"/>
      <c r="AZ96" s="333" t="s">
        <v>75</v>
      </c>
      <c r="BA96" s="333"/>
      <c r="BB96" s="333"/>
      <c r="BC96" s="333">
        <v>3</v>
      </c>
      <c r="BD96" s="333"/>
      <c r="BE96" s="72"/>
      <c r="BF96" s="72"/>
      <c r="BG96" s="325"/>
      <c r="BH96" s="325"/>
      <c r="BI96" s="325"/>
      <c r="BJ96" s="325"/>
      <c r="BK96" s="325"/>
      <c r="BL96" s="325"/>
      <c r="BM96" s="325"/>
      <c r="BN96" s="325"/>
      <c r="BO96" s="326"/>
      <c r="BP96" s="326"/>
      <c r="BQ96" s="326"/>
      <c r="BR96" s="326"/>
      <c r="BS96" s="326"/>
      <c r="BT96" s="326"/>
      <c r="BU96" s="326"/>
      <c r="BV96" s="326"/>
      <c r="BW96" s="326"/>
      <c r="BX96" s="326"/>
      <c r="BY96" s="326"/>
      <c r="BZ96" s="326"/>
      <c r="CA96" s="326"/>
      <c r="CB96" s="326"/>
      <c r="CC96" s="326"/>
      <c r="CD96" s="326"/>
      <c r="CE96" s="326"/>
      <c r="CF96" s="326"/>
      <c r="CG96" s="326"/>
      <c r="CH96" s="326"/>
      <c r="CI96" s="323"/>
      <c r="CJ96" s="323"/>
      <c r="CK96" s="323"/>
      <c r="CL96" s="59" t="str">
        <f>IFERROR(VLOOKUP(CI96,DADES!$D$4:$E$30,2,FALSE),"")</f>
        <v/>
      </c>
      <c r="CM96" s="324"/>
      <c r="CN96" s="324"/>
      <c r="CO96" s="324"/>
      <c r="CP96" s="324"/>
      <c r="CQ96" s="324"/>
      <c r="CR96" s="324"/>
      <c r="CS96" s="324"/>
      <c r="CT96" s="324"/>
      <c r="CU96" s="61"/>
      <c r="CV96" s="61"/>
      <c r="CW96" s="61"/>
      <c r="CX96" s="61"/>
    </row>
    <row r="97" spans="3:102" ht="12" customHeight="1" x14ac:dyDescent="0.2">
      <c r="C97" s="325"/>
      <c r="D97" s="325"/>
      <c r="E97" s="325"/>
      <c r="F97" s="325"/>
      <c r="G97" s="325"/>
      <c r="H97" s="325"/>
      <c r="I97" s="325"/>
      <c r="J97" s="325"/>
      <c r="K97" s="326"/>
      <c r="L97" s="326"/>
      <c r="M97" s="326"/>
      <c r="N97" s="326"/>
      <c r="O97" s="326"/>
      <c r="P97" s="326"/>
      <c r="Q97" s="326"/>
      <c r="R97" s="326"/>
      <c r="S97" s="326"/>
      <c r="T97" s="326"/>
      <c r="U97" s="326"/>
      <c r="V97" s="326"/>
      <c r="W97" s="326"/>
      <c r="X97" s="326"/>
      <c r="Y97" s="326"/>
      <c r="Z97" s="326"/>
      <c r="AA97" s="326"/>
      <c r="AB97" s="326"/>
      <c r="AC97" s="326"/>
      <c r="AD97" s="326"/>
      <c r="AE97" s="323"/>
      <c r="AF97" s="323"/>
      <c r="AG97" s="323"/>
      <c r="AH97" s="59" t="str">
        <f>IFERROR(VLOOKUP(AE97,DADES!$D$4:$E$30,2,FALSE),"")</f>
        <v/>
      </c>
      <c r="AI97" s="324"/>
      <c r="AJ97" s="324"/>
      <c r="AK97" s="324"/>
      <c r="AL97" s="324"/>
      <c r="AM97" s="324"/>
      <c r="AN97" s="324"/>
      <c r="AO97" s="324"/>
      <c r="AP97" s="324"/>
      <c r="AQ97" s="72"/>
      <c r="AR97" s="72"/>
      <c r="AS97" s="352" t="s">
        <v>91</v>
      </c>
      <c r="AT97" s="352"/>
      <c r="AU97" s="352"/>
      <c r="AV97" s="352"/>
      <c r="AW97" s="352"/>
      <c r="AX97" s="352"/>
      <c r="AY97" s="352"/>
      <c r="AZ97" s="333" t="s">
        <v>33</v>
      </c>
      <c r="BA97" s="333"/>
      <c r="BB97" s="333"/>
      <c r="BC97" s="333">
        <v>64</v>
      </c>
      <c r="BD97" s="333"/>
      <c r="BE97" s="72"/>
      <c r="BF97" s="72"/>
      <c r="BG97" s="325"/>
      <c r="BH97" s="325"/>
      <c r="BI97" s="325"/>
      <c r="BJ97" s="325"/>
      <c r="BK97" s="325"/>
      <c r="BL97" s="325"/>
      <c r="BM97" s="325"/>
      <c r="BN97" s="325"/>
      <c r="BO97" s="326"/>
      <c r="BP97" s="326"/>
      <c r="BQ97" s="326"/>
      <c r="BR97" s="326"/>
      <c r="BS97" s="326"/>
      <c r="BT97" s="326"/>
      <c r="BU97" s="326"/>
      <c r="BV97" s="326"/>
      <c r="BW97" s="326"/>
      <c r="BX97" s="326"/>
      <c r="BY97" s="326"/>
      <c r="BZ97" s="326"/>
      <c r="CA97" s="326"/>
      <c r="CB97" s="326"/>
      <c r="CC97" s="326"/>
      <c r="CD97" s="326"/>
      <c r="CE97" s="326"/>
      <c r="CF97" s="326"/>
      <c r="CG97" s="326"/>
      <c r="CH97" s="326"/>
      <c r="CI97" s="323"/>
      <c r="CJ97" s="323"/>
      <c r="CK97" s="323"/>
      <c r="CL97" s="59" t="str">
        <f>IFERROR(VLOOKUP(CI97,DADES!$D$4:$E$30,2,FALSE),"")</f>
        <v/>
      </c>
      <c r="CM97" s="324"/>
      <c r="CN97" s="324"/>
      <c r="CO97" s="324"/>
      <c r="CP97" s="324"/>
      <c r="CQ97" s="324"/>
      <c r="CR97" s="324"/>
      <c r="CS97" s="324"/>
      <c r="CT97" s="324"/>
      <c r="CU97" s="61"/>
      <c r="CV97" s="61"/>
      <c r="CW97" s="61"/>
      <c r="CX97" s="61"/>
    </row>
    <row r="98" spans="3:102" ht="12" customHeight="1" x14ac:dyDescent="0.2">
      <c r="C98" s="325"/>
      <c r="D98" s="325"/>
      <c r="E98" s="325"/>
      <c r="F98" s="325"/>
      <c r="G98" s="325"/>
      <c r="H98" s="325"/>
      <c r="I98" s="325"/>
      <c r="J98" s="325"/>
      <c r="K98" s="326"/>
      <c r="L98" s="326"/>
      <c r="M98" s="326"/>
      <c r="N98" s="326"/>
      <c r="O98" s="326"/>
      <c r="P98" s="326"/>
      <c r="Q98" s="326"/>
      <c r="R98" s="326"/>
      <c r="S98" s="326"/>
      <c r="T98" s="326"/>
      <c r="U98" s="326"/>
      <c r="V98" s="326"/>
      <c r="W98" s="326"/>
      <c r="X98" s="326"/>
      <c r="Y98" s="326"/>
      <c r="Z98" s="326"/>
      <c r="AA98" s="326"/>
      <c r="AB98" s="326"/>
      <c r="AC98" s="326"/>
      <c r="AD98" s="326"/>
      <c r="AE98" s="323"/>
      <c r="AF98" s="323"/>
      <c r="AG98" s="323"/>
      <c r="AH98" s="59" t="str">
        <f>IFERROR(VLOOKUP(AE98,DADES!$D$4:$E$30,2,FALSE),"")</f>
        <v/>
      </c>
      <c r="AI98" s="324"/>
      <c r="AJ98" s="324"/>
      <c r="AK98" s="324"/>
      <c r="AL98" s="324"/>
      <c r="AM98" s="324"/>
      <c r="AN98" s="324"/>
      <c r="AO98" s="324"/>
      <c r="AP98" s="324"/>
      <c r="AQ98" s="72"/>
      <c r="AR98" s="72"/>
      <c r="AS98" s="352" t="s">
        <v>34</v>
      </c>
      <c r="AT98" s="352"/>
      <c r="AU98" s="352"/>
      <c r="AV98" s="352"/>
      <c r="AW98" s="352"/>
      <c r="AX98" s="352"/>
      <c r="AY98" s="352"/>
      <c r="AZ98" s="333" t="s">
        <v>35</v>
      </c>
      <c r="BA98" s="333"/>
      <c r="BB98" s="333"/>
      <c r="BC98" s="333">
        <v>7</v>
      </c>
      <c r="BD98" s="333"/>
      <c r="BE98" s="72"/>
      <c r="BF98" s="72"/>
      <c r="BG98" s="325"/>
      <c r="BH98" s="325"/>
      <c r="BI98" s="325"/>
      <c r="BJ98" s="325"/>
      <c r="BK98" s="325"/>
      <c r="BL98" s="325"/>
      <c r="BM98" s="325"/>
      <c r="BN98" s="325"/>
      <c r="BO98" s="326"/>
      <c r="BP98" s="326"/>
      <c r="BQ98" s="326"/>
      <c r="BR98" s="326"/>
      <c r="BS98" s="326"/>
      <c r="BT98" s="326"/>
      <c r="BU98" s="326"/>
      <c r="BV98" s="326"/>
      <c r="BW98" s="326"/>
      <c r="BX98" s="326"/>
      <c r="BY98" s="326"/>
      <c r="BZ98" s="326"/>
      <c r="CA98" s="326"/>
      <c r="CB98" s="326"/>
      <c r="CC98" s="326"/>
      <c r="CD98" s="326"/>
      <c r="CE98" s="326"/>
      <c r="CF98" s="326"/>
      <c r="CG98" s="326"/>
      <c r="CH98" s="326"/>
      <c r="CI98" s="323"/>
      <c r="CJ98" s="323"/>
      <c r="CK98" s="323"/>
      <c r="CL98" s="59" t="str">
        <f>IFERROR(VLOOKUP(CI98,DADES!$D$4:$E$30,2,FALSE),"")</f>
        <v/>
      </c>
      <c r="CM98" s="324"/>
      <c r="CN98" s="324"/>
      <c r="CO98" s="324"/>
      <c r="CP98" s="324"/>
      <c r="CQ98" s="324"/>
      <c r="CR98" s="324"/>
      <c r="CS98" s="324"/>
      <c r="CT98" s="324"/>
      <c r="CU98" s="61"/>
      <c r="CV98" s="61"/>
      <c r="CW98" s="61"/>
      <c r="CX98" s="61"/>
    </row>
    <row r="99" spans="3:102" ht="12" customHeight="1" x14ac:dyDescent="0.2">
      <c r="C99" s="325"/>
      <c r="D99" s="325"/>
      <c r="E99" s="325"/>
      <c r="F99" s="325"/>
      <c r="G99" s="325"/>
      <c r="H99" s="325"/>
      <c r="I99" s="325"/>
      <c r="J99" s="325"/>
      <c r="K99" s="326"/>
      <c r="L99" s="326"/>
      <c r="M99" s="326"/>
      <c r="N99" s="326"/>
      <c r="O99" s="326"/>
      <c r="P99" s="326"/>
      <c r="Q99" s="326"/>
      <c r="R99" s="326"/>
      <c r="S99" s="326"/>
      <c r="T99" s="326"/>
      <c r="U99" s="326"/>
      <c r="V99" s="326"/>
      <c r="W99" s="326"/>
      <c r="X99" s="326"/>
      <c r="Y99" s="326"/>
      <c r="Z99" s="326"/>
      <c r="AA99" s="326"/>
      <c r="AB99" s="326"/>
      <c r="AC99" s="326"/>
      <c r="AD99" s="326"/>
      <c r="AE99" s="323"/>
      <c r="AF99" s="323"/>
      <c r="AG99" s="323"/>
      <c r="AH99" s="59" t="str">
        <f>IFERROR(VLOOKUP(AE99,DADES!$D$4:$E$30,2,FALSE),"")</f>
        <v/>
      </c>
      <c r="AI99" s="324"/>
      <c r="AJ99" s="324"/>
      <c r="AK99" s="324"/>
      <c r="AL99" s="324"/>
      <c r="AM99" s="324"/>
      <c r="AN99" s="324"/>
      <c r="AO99" s="324"/>
      <c r="AP99" s="324"/>
      <c r="AQ99" s="72"/>
      <c r="AR99" s="72"/>
      <c r="AS99" s="352" t="s">
        <v>36</v>
      </c>
      <c r="AT99" s="352"/>
      <c r="AU99" s="352"/>
      <c r="AV99" s="352"/>
      <c r="AW99" s="352"/>
      <c r="AX99" s="352"/>
      <c r="AY99" s="352"/>
      <c r="AZ99" s="333" t="s">
        <v>37</v>
      </c>
      <c r="BA99" s="333"/>
      <c r="BB99" s="333"/>
      <c r="BC99" s="333">
        <v>5</v>
      </c>
      <c r="BD99" s="333"/>
      <c r="BE99" s="72"/>
      <c r="BF99" s="72"/>
      <c r="BG99" s="325"/>
      <c r="BH99" s="325"/>
      <c r="BI99" s="325"/>
      <c r="BJ99" s="325"/>
      <c r="BK99" s="325"/>
      <c r="BL99" s="325"/>
      <c r="BM99" s="325"/>
      <c r="BN99" s="325"/>
      <c r="BO99" s="326"/>
      <c r="BP99" s="326"/>
      <c r="BQ99" s="326"/>
      <c r="BR99" s="326"/>
      <c r="BS99" s="326"/>
      <c r="BT99" s="326"/>
      <c r="BU99" s="326"/>
      <c r="BV99" s="326"/>
      <c r="BW99" s="326"/>
      <c r="BX99" s="326"/>
      <c r="BY99" s="326"/>
      <c r="BZ99" s="326"/>
      <c r="CA99" s="326"/>
      <c r="CB99" s="326"/>
      <c r="CC99" s="326"/>
      <c r="CD99" s="326"/>
      <c r="CE99" s="326"/>
      <c r="CF99" s="326"/>
      <c r="CG99" s="326"/>
      <c r="CH99" s="326"/>
      <c r="CI99" s="323"/>
      <c r="CJ99" s="323"/>
      <c r="CK99" s="323"/>
      <c r="CL99" s="59" t="str">
        <f>IFERROR(VLOOKUP(CI99,DADES!$D$4:$E$30,2,FALSE),"")</f>
        <v/>
      </c>
      <c r="CM99" s="324"/>
      <c r="CN99" s="324"/>
      <c r="CO99" s="324"/>
      <c r="CP99" s="324"/>
      <c r="CQ99" s="324"/>
      <c r="CR99" s="324"/>
      <c r="CS99" s="324"/>
      <c r="CT99" s="324"/>
      <c r="CU99" s="61"/>
      <c r="CV99" s="61"/>
      <c r="CW99" s="61"/>
      <c r="CX99" s="61"/>
    </row>
    <row r="100" spans="3:102" ht="12" customHeight="1" x14ac:dyDescent="0.2">
      <c r="C100" s="325"/>
      <c r="D100" s="325"/>
      <c r="E100" s="325"/>
      <c r="F100" s="325"/>
      <c r="G100" s="325"/>
      <c r="H100" s="325"/>
      <c r="I100" s="325"/>
      <c r="J100" s="325"/>
      <c r="K100" s="326"/>
      <c r="L100" s="326"/>
      <c r="M100" s="326"/>
      <c r="N100" s="326"/>
      <c r="O100" s="326"/>
      <c r="P100" s="326"/>
      <c r="Q100" s="326"/>
      <c r="R100" s="326"/>
      <c r="S100" s="326"/>
      <c r="T100" s="326"/>
      <c r="U100" s="326"/>
      <c r="V100" s="326"/>
      <c r="W100" s="326"/>
      <c r="X100" s="326"/>
      <c r="Y100" s="326"/>
      <c r="Z100" s="326"/>
      <c r="AA100" s="326"/>
      <c r="AB100" s="326"/>
      <c r="AC100" s="326"/>
      <c r="AD100" s="326"/>
      <c r="AE100" s="323"/>
      <c r="AF100" s="323"/>
      <c r="AG100" s="323"/>
      <c r="AH100" s="59" t="str">
        <f>IFERROR(VLOOKUP(AE100,DADES!$D$4:$E$30,2,FALSE),"")</f>
        <v/>
      </c>
      <c r="AI100" s="324"/>
      <c r="AJ100" s="324"/>
      <c r="AK100" s="324"/>
      <c r="AL100" s="324"/>
      <c r="AM100" s="324"/>
      <c r="AN100" s="324"/>
      <c r="AO100" s="324"/>
      <c r="AP100" s="324"/>
      <c r="AQ100" s="72"/>
      <c r="AR100" s="72"/>
      <c r="AS100" s="352" t="s">
        <v>38</v>
      </c>
      <c r="AT100" s="352"/>
      <c r="AU100" s="352"/>
      <c r="AV100" s="352"/>
      <c r="AW100" s="352"/>
      <c r="AX100" s="352"/>
      <c r="AY100" s="352"/>
      <c r="AZ100" s="333" t="s">
        <v>39</v>
      </c>
      <c r="BA100" s="333"/>
      <c r="BB100" s="333"/>
      <c r="BC100" s="333">
        <v>54</v>
      </c>
      <c r="BD100" s="333"/>
      <c r="BE100" s="72"/>
      <c r="BF100" s="72"/>
      <c r="BG100" s="325"/>
      <c r="BH100" s="325"/>
      <c r="BI100" s="325"/>
      <c r="BJ100" s="325"/>
      <c r="BK100" s="325"/>
      <c r="BL100" s="325"/>
      <c r="BM100" s="325"/>
      <c r="BN100" s="325"/>
      <c r="BO100" s="326"/>
      <c r="BP100" s="326"/>
      <c r="BQ100" s="326"/>
      <c r="BR100" s="326"/>
      <c r="BS100" s="326"/>
      <c r="BT100" s="326"/>
      <c r="BU100" s="326"/>
      <c r="BV100" s="326"/>
      <c r="BW100" s="326"/>
      <c r="BX100" s="326"/>
      <c r="BY100" s="326"/>
      <c r="BZ100" s="326"/>
      <c r="CA100" s="326"/>
      <c r="CB100" s="326"/>
      <c r="CC100" s="326"/>
      <c r="CD100" s="326"/>
      <c r="CE100" s="326"/>
      <c r="CF100" s="326"/>
      <c r="CG100" s="326"/>
      <c r="CH100" s="326"/>
      <c r="CI100" s="323"/>
      <c r="CJ100" s="323"/>
      <c r="CK100" s="323"/>
      <c r="CL100" s="59" t="str">
        <f>IFERROR(VLOOKUP(CI100,DADES!$D$4:$E$30,2,FALSE),"")</f>
        <v/>
      </c>
      <c r="CM100" s="324"/>
      <c r="CN100" s="324"/>
      <c r="CO100" s="324"/>
      <c r="CP100" s="324"/>
      <c r="CQ100" s="324"/>
      <c r="CR100" s="324"/>
      <c r="CS100" s="324"/>
      <c r="CT100" s="324"/>
      <c r="CU100" s="61"/>
      <c r="CV100" s="61"/>
      <c r="CW100" s="61"/>
      <c r="CX100" s="61"/>
    </row>
    <row r="101" spans="3:102" ht="12" customHeight="1" x14ac:dyDescent="0.2">
      <c r="C101" s="325"/>
      <c r="D101" s="325"/>
      <c r="E101" s="325"/>
      <c r="F101" s="325"/>
      <c r="G101" s="325"/>
      <c r="H101" s="325"/>
      <c r="I101" s="325"/>
      <c r="J101" s="325"/>
      <c r="K101" s="326"/>
      <c r="L101" s="326"/>
      <c r="M101" s="326"/>
      <c r="N101" s="326"/>
      <c r="O101" s="326"/>
      <c r="P101" s="326"/>
      <c r="Q101" s="326"/>
      <c r="R101" s="326"/>
      <c r="S101" s="326"/>
      <c r="T101" s="326"/>
      <c r="U101" s="326"/>
      <c r="V101" s="326"/>
      <c r="W101" s="326"/>
      <c r="X101" s="326"/>
      <c r="Y101" s="326"/>
      <c r="Z101" s="326"/>
      <c r="AA101" s="326"/>
      <c r="AB101" s="326"/>
      <c r="AC101" s="326"/>
      <c r="AD101" s="326"/>
      <c r="AE101" s="323"/>
      <c r="AF101" s="323"/>
      <c r="AG101" s="323"/>
      <c r="AH101" s="59" t="str">
        <f>IFERROR(VLOOKUP(AE101,DADES!$D$4:$E$30,2,FALSE),"")</f>
        <v/>
      </c>
      <c r="AI101" s="324"/>
      <c r="AJ101" s="324"/>
      <c r="AK101" s="324"/>
      <c r="AL101" s="324"/>
      <c r="AM101" s="324"/>
      <c r="AN101" s="324"/>
      <c r="AO101" s="324"/>
      <c r="AP101" s="324"/>
      <c r="AQ101" s="72"/>
      <c r="AR101" s="72"/>
      <c r="AS101" s="352" t="s">
        <v>92</v>
      </c>
      <c r="AT101" s="352"/>
      <c r="AU101" s="352"/>
      <c r="AV101" s="352"/>
      <c r="AW101" s="352"/>
      <c r="AX101" s="352"/>
      <c r="AY101" s="352"/>
      <c r="AZ101" s="333" t="s">
        <v>40</v>
      </c>
      <c r="BA101" s="333"/>
      <c r="BB101" s="333"/>
      <c r="BC101" s="333">
        <v>55</v>
      </c>
      <c r="BD101" s="333"/>
      <c r="BE101" s="72"/>
      <c r="BF101" s="72"/>
      <c r="BG101" s="325"/>
      <c r="BH101" s="325"/>
      <c r="BI101" s="325"/>
      <c r="BJ101" s="325"/>
      <c r="BK101" s="325"/>
      <c r="BL101" s="325"/>
      <c r="BM101" s="325"/>
      <c r="BN101" s="325"/>
      <c r="BO101" s="326"/>
      <c r="BP101" s="326"/>
      <c r="BQ101" s="326"/>
      <c r="BR101" s="326"/>
      <c r="BS101" s="326"/>
      <c r="BT101" s="326"/>
      <c r="BU101" s="326"/>
      <c r="BV101" s="326"/>
      <c r="BW101" s="326"/>
      <c r="BX101" s="326"/>
      <c r="BY101" s="326"/>
      <c r="BZ101" s="326"/>
      <c r="CA101" s="326"/>
      <c r="CB101" s="326"/>
      <c r="CC101" s="326"/>
      <c r="CD101" s="326"/>
      <c r="CE101" s="326"/>
      <c r="CF101" s="326"/>
      <c r="CG101" s="326"/>
      <c r="CH101" s="326"/>
      <c r="CI101" s="323"/>
      <c r="CJ101" s="323"/>
      <c r="CK101" s="323"/>
      <c r="CL101" s="59" t="str">
        <f>IFERROR(VLOOKUP(CI101,DADES!$D$4:$E$30,2,FALSE),"")</f>
        <v/>
      </c>
      <c r="CM101" s="324"/>
      <c r="CN101" s="324"/>
      <c r="CO101" s="324"/>
      <c r="CP101" s="324"/>
      <c r="CQ101" s="324"/>
      <c r="CR101" s="324"/>
      <c r="CS101" s="324"/>
      <c r="CT101" s="324"/>
      <c r="CU101" s="61"/>
      <c r="CV101" s="61"/>
      <c r="CW101" s="61"/>
      <c r="CX101" s="61"/>
    </row>
    <row r="102" spans="3:102" ht="12" customHeight="1" x14ac:dyDescent="0.2">
      <c r="C102" s="325"/>
      <c r="D102" s="325"/>
      <c r="E102" s="325"/>
      <c r="F102" s="325"/>
      <c r="G102" s="325"/>
      <c r="H102" s="325"/>
      <c r="I102" s="325"/>
      <c r="J102" s="325"/>
      <c r="K102" s="326"/>
      <c r="L102" s="326"/>
      <c r="M102" s="326"/>
      <c r="N102" s="326"/>
      <c r="O102" s="326"/>
      <c r="P102" s="326"/>
      <c r="Q102" s="326"/>
      <c r="R102" s="326"/>
      <c r="S102" s="326"/>
      <c r="T102" s="326"/>
      <c r="U102" s="326"/>
      <c r="V102" s="326"/>
      <c r="W102" s="326"/>
      <c r="X102" s="326"/>
      <c r="Y102" s="326"/>
      <c r="Z102" s="326"/>
      <c r="AA102" s="326"/>
      <c r="AB102" s="326"/>
      <c r="AC102" s="326"/>
      <c r="AD102" s="326"/>
      <c r="AE102" s="323"/>
      <c r="AF102" s="323"/>
      <c r="AG102" s="323"/>
      <c r="AH102" s="59" t="str">
        <f>IFERROR(VLOOKUP(AE102,DADES!$D$4:$E$30,2,FALSE),"")</f>
        <v/>
      </c>
      <c r="AI102" s="324"/>
      <c r="AJ102" s="324"/>
      <c r="AK102" s="324"/>
      <c r="AL102" s="324"/>
      <c r="AM102" s="324"/>
      <c r="AN102" s="324"/>
      <c r="AO102" s="324"/>
      <c r="AP102" s="324"/>
      <c r="AQ102" s="72"/>
      <c r="AR102" s="72"/>
      <c r="AS102" s="352" t="s">
        <v>41</v>
      </c>
      <c r="AT102" s="352"/>
      <c r="AU102" s="352"/>
      <c r="AV102" s="352"/>
      <c r="AW102" s="352"/>
      <c r="AX102" s="352"/>
      <c r="AY102" s="352"/>
      <c r="AZ102" s="333" t="s">
        <v>42</v>
      </c>
      <c r="BA102" s="333"/>
      <c r="BB102" s="333"/>
      <c r="BC102" s="333">
        <v>18</v>
      </c>
      <c r="BD102" s="333"/>
      <c r="BE102" s="72"/>
      <c r="BF102" s="72"/>
      <c r="BG102" s="325"/>
      <c r="BH102" s="325"/>
      <c r="BI102" s="325"/>
      <c r="BJ102" s="325"/>
      <c r="BK102" s="325"/>
      <c r="BL102" s="325"/>
      <c r="BM102" s="325"/>
      <c r="BN102" s="325"/>
      <c r="BO102" s="326"/>
      <c r="BP102" s="326"/>
      <c r="BQ102" s="326"/>
      <c r="BR102" s="326"/>
      <c r="BS102" s="326"/>
      <c r="BT102" s="326"/>
      <c r="BU102" s="326"/>
      <c r="BV102" s="326"/>
      <c r="BW102" s="326"/>
      <c r="BX102" s="326"/>
      <c r="BY102" s="326"/>
      <c r="BZ102" s="326"/>
      <c r="CA102" s="326"/>
      <c r="CB102" s="326"/>
      <c r="CC102" s="326"/>
      <c r="CD102" s="326"/>
      <c r="CE102" s="326"/>
      <c r="CF102" s="326"/>
      <c r="CG102" s="326"/>
      <c r="CH102" s="326"/>
      <c r="CI102" s="323"/>
      <c r="CJ102" s="323"/>
      <c r="CK102" s="323"/>
      <c r="CL102" s="59" t="str">
        <f>IFERROR(VLOOKUP(CI102,DADES!$D$4:$E$30,2,FALSE),"")</f>
        <v/>
      </c>
      <c r="CM102" s="324"/>
      <c r="CN102" s="324"/>
      <c r="CO102" s="324"/>
      <c r="CP102" s="324"/>
      <c r="CQ102" s="324"/>
      <c r="CR102" s="324"/>
      <c r="CS102" s="324"/>
      <c r="CT102" s="324"/>
      <c r="CU102" s="61"/>
      <c r="CV102" s="61"/>
      <c r="CW102" s="61"/>
      <c r="CX102" s="61"/>
    </row>
    <row r="103" spans="3:102" ht="12" customHeight="1" x14ac:dyDescent="0.2">
      <c r="C103" s="325"/>
      <c r="D103" s="325"/>
      <c r="E103" s="325"/>
      <c r="F103" s="325"/>
      <c r="G103" s="325"/>
      <c r="H103" s="325"/>
      <c r="I103" s="325"/>
      <c r="J103" s="325"/>
      <c r="K103" s="326"/>
      <c r="L103" s="326"/>
      <c r="M103" s="326"/>
      <c r="N103" s="326"/>
      <c r="O103" s="326"/>
      <c r="P103" s="326"/>
      <c r="Q103" s="326"/>
      <c r="R103" s="326"/>
      <c r="S103" s="326"/>
      <c r="T103" s="326"/>
      <c r="U103" s="326"/>
      <c r="V103" s="326"/>
      <c r="W103" s="326"/>
      <c r="X103" s="326"/>
      <c r="Y103" s="326"/>
      <c r="Z103" s="326"/>
      <c r="AA103" s="326"/>
      <c r="AB103" s="326"/>
      <c r="AC103" s="326"/>
      <c r="AD103" s="326"/>
      <c r="AE103" s="323"/>
      <c r="AF103" s="323"/>
      <c r="AG103" s="323"/>
      <c r="AH103" s="59" t="str">
        <f>IFERROR(VLOOKUP(AE103,DADES!$D$4:$E$30,2,FALSE),"")</f>
        <v/>
      </c>
      <c r="AI103" s="324"/>
      <c r="AJ103" s="324"/>
      <c r="AK103" s="324"/>
      <c r="AL103" s="324"/>
      <c r="AM103" s="324"/>
      <c r="AN103" s="324"/>
      <c r="AO103" s="324"/>
      <c r="AP103" s="324"/>
      <c r="AQ103" s="72"/>
      <c r="AR103" s="72"/>
      <c r="AS103" s="352" t="s">
        <v>43</v>
      </c>
      <c r="AT103" s="352"/>
      <c r="AU103" s="352"/>
      <c r="AV103" s="352"/>
      <c r="AW103" s="352"/>
      <c r="AX103" s="352"/>
      <c r="AY103" s="352"/>
      <c r="AZ103" s="333" t="s">
        <v>44</v>
      </c>
      <c r="BA103" s="333"/>
      <c r="BB103" s="333"/>
      <c r="BC103" s="333">
        <v>46</v>
      </c>
      <c r="BD103" s="333"/>
      <c r="BE103" s="72"/>
      <c r="BF103" s="72"/>
      <c r="BG103" s="325"/>
      <c r="BH103" s="325"/>
      <c r="BI103" s="325"/>
      <c r="BJ103" s="325"/>
      <c r="BK103" s="325"/>
      <c r="BL103" s="325"/>
      <c r="BM103" s="325"/>
      <c r="BN103" s="325"/>
      <c r="BO103" s="326"/>
      <c r="BP103" s="326"/>
      <c r="BQ103" s="326"/>
      <c r="BR103" s="326"/>
      <c r="BS103" s="326"/>
      <c r="BT103" s="326"/>
      <c r="BU103" s="326"/>
      <c r="BV103" s="326"/>
      <c r="BW103" s="326"/>
      <c r="BX103" s="326"/>
      <c r="BY103" s="326"/>
      <c r="BZ103" s="326"/>
      <c r="CA103" s="326"/>
      <c r="CB103" s="326"/>
      <c r="CC103" s="326"/>
      <c r="CD103" s="326"/>
      <c r="CE103" s="326"/>
      <c r="CF103" s="326"/>
      <c r="CG103" s="326"/>
      <c r="CH103" s="326"/>
      <c r="CI103" s="323"/>
      <c r="CJ103" s="323"/>
      <c r="CK103" s="323"/>
      <c r="CL103" s="59" t="str">
        <f>IFERROR(VLOOKUP(CI103,DADES!$D$4:$E$30,2,FALSE),"")</f>
        <v/>
      </c>
      <c r="CM103" s="324"/>
      <c r="CN103" s="324"/>
      <c r="CO103" s="324"/>
      <c r="CP103" s="324"/>
      <c r="CQ103" s="324"/>
      <c r="CR103" s="324"/>
      <c r="CS103" s="324"/>
      <c r="CT103" s="324"/>
      <c r="CU103" s="61"/>
      <c r="CV103" s="61"/>
      <c r="CW103" s="61"/>
      <c r="CX103" s="61"/>
    </row>
    <row r="104" spans="3:102" ht="12" customHeight="1" x14ac:dyDescent="0.2">
      <c r="C104" s="325"/>
      <c r="D104" s="325"/>
      <c r="E104" s="325"/>
      <c r="F104" s="325"/>
      <c r="G104" s="325"/>
      <c r="H104" s="325"/>
      <c r="I104" s="325"/>
      <c r="J104" s="325"/>
      <c r="K104" s="326"/>
      <c r="L104" s="326"/>
      <c r="M104" s="326"/>
      <c r="N104" s="326"/>
      <c r="O104" s="326"/>
      <c r="P104" s="326"/>
      <c r="Q104" s="326"/>
      <c r="R104" s="326"/>
      <c r="S104" s="326"/>
      <c r="T104" s="326"/>
      <c r="U104" s="326"/>
      <c r="V104" s="326"/>
      <c r="W104" s="326"/>
      <c r="X104" s="326"/>
      <c r="Y104" s="326"/>
      <c r="Z104" s="326"/>
      <c r="AA104" s="326"/>
      <c r="AB104" s="326"/>
      <c r="AC104" s="326"/>
      <c r="AD104" s="326"/>
      <c r="AE104" s="323"/>
      <c r="AF104" s="323"/>
      <c r="AG104" s="323"/>
      <c r="AH104" s="59" t="str">
        <f>IFERROR(VLOOKUP(AE104,DADES!$D$4:$E$30,2,FALSE),"")</f>
        <v/>
      </c>
      <c r="AI104" s="324"/>
      <c r="AJ104" s="324"/>
      <c r="AK104" s="324"/>
      <c r="AL104" s="324"/>
      <c r="AM104" s="324"/>
      <c r="AN104" s="324"/>
      <c r="AO104" s="324"/>
      <c r="AP104" s="324"/>
      <c r="AQ104" s="72"/>
      <c r="AR104" s="72"/>
      <c r="AS104" s="352" t="s">
        <v>45</v>
      </c>
      <c r="AT104" s="352"/>
      <c r="AU104" s="352"/>
      <c r="AV104" s="352"/>
      <c r="AW104" s="352"/>
      <c r="AX104" s="352"/>
      <c r="AY104" s="352"/>
      <c r="AZ104" s="333" t="s">
        <v>46</v>
      </c>
      <c r="BA104" s="333"/>
      <c r="BB104" s="333"/>
      <c r="BC104" s="333">
        <v>60</v>
      </c>
      <c r="BD104" s="333"/>
      <c r="BE104" s="72"/>
      <c r="BF104" s="72"/>
      <c r="BG104" s="325"/>
      <c r="BH104" s="325"/>
      <c r="BI104" s="325"/>
      <c r="BJ104" s="325"/>
      <c r="BK104" s="325"/>
      <c r="BL104" s="325"/>
      <c r="BM104" s="325"/>
      <c r="BN104" s="325"/>
      <c r="BO104" s="326"/>
      <c r="BP104" s="326"/>
      <c r="BQ104" s="326"/>
      <c r="BR104" s="326"/>
      <c r="BS104" s="326"/>
      <c r="BT104" s="326"/>
      <c r="BU104" s="326"/>
      <c r="BV104" s="326"/>
      <c r="BW104" s="326"/>
      <c r="BX104" s="326"/>
      <c r="BY104" s="326"/>
      <c r="BZ104" s="326"/>
      <c r="CA104" s="326"/>
      <c r="CB104" s="326"/>
      <c r="CC104" s="326"/>
      <c r="CD104" s="326"/>
      <c r="CE104" s="326"/>
      <c r="CF104" s="326"/>
      <c r="CG104" s="326"/>
      <c r="CH104" s="326"/>
      <c r="CI104" s="323"/>
      <c r="CJ104" s="323"/>
      <c r="CK104" s="323"/>
      <c r="CL104" s="59" t="str">
        <f>IFERROR(VLOOKUP(CI104,DADES!$D$4:$E$30,2,FALSE),"")</f>
        <v/>
      </c>
      <c r="CM104" s="324"/>
      <c r="CN104" s="324"/>
      <c r="CO104" s="324"/>
      <c r="CP104" s="324"/>
      <c r="CQ104" s="324"/>
      <c r="CR104" s="324"/>
      <c r="CS104" s="324"/>
      <c r="CT104" s="324"/>
      <c r="CU104" s="61"/>
      <c r="CV104" s="61"/>
      <c r="CW104" s="61"/>
      <c r="CX104" s="61"/>
    </row>
    <row r="105" spans="3:102" ht="12" customHeight="1" x14ac:dyDescent="0.2">
      <c r="C105" s="325"/>
      <c r="D105" s="325"/>
      <c r="E105" s="325"/>
      <c r="F105" s="325"/>
      <c r="G105" s="325"/>
      <c r="H105" s="325"/>
      <c r="I105" s="325"/>
      <c r="J105" s="325"/>
      <c r="K105" s="326"/>
      <c r="L105" s="326"/>
      <c r="M105" s="326"/>
      <c r="N105" s="326"/>
      <c r="O105" s="326"/>
      <c r="P105" s="326"/>
      <c r="Q105" s="326"/>
      <c r="R105" s="326"/>
      <c r="S105" s="326"/>
      <c r="T105" s="326"/>
      <c r="U105" s="326"/>
      <c r="V105" s="326"/>
      <c r="W105" s="326"/>
      <c r="X105" s="326"/>
      <c r="Y105" s="326"/>
      <c r="Z105" s="326"/>
      <c r="AA105" s="326"/>
      <c r="AB105" s="326"/>
      <c r="AC105" s="326"/>
      <c r="AD105" s="326"/>
      <c r="AE105" s="323"/>
      <c r="AF105" s="323"/>
      <c r="AG105" s="323"/>
      <c r="AH105" s="59" t="str">
        <f>IFERROR(VLOOKUP(AE105,DADES!$D$4:$E$30,2,FALSE),"")</f>
        <v/>
      </c>
      <c r="AI105" s="324"/>
      <c r="AJ105" s="324"/>
      <c r="AK105" s="324"/>
      <c r="AL105" s="324"/>
      <c r="AM105" s="324"/>
      <c r="AN105" s="324"/>
      <c r="AO105" s="324"/>
      <c r="AP105" s="324"/>
      <c r="AQ105" s="72"/>
      <c r="AR105" s="72"/>
      <c r="AS105" s="352" t="s">
        <v>47</v>
      </c>
      <c r="AT105" s="352"/>
      <c r="AU105" s="352"/>
      <c r="AV105" s="352"/>
      <c r="AW105" s="352"/>
      <c r="AX105" s="352"/>
      <c r="AY105" s="352"/>
      <c r="AZ105" s="333" t="s">
        <v>48</v>
      </c>
      <c r="BA105" s="333"/>
      <c r="BB105" s="333"/>
      <c r="BC105" s="333">
        <v>10</v>
      </c>
      <c r="BD105" s="333"/>
      <c r="BE105" s="72"/>
      <c r="BF105" s="72"/>
      <c r="BG105" s="325"/>
      <c r="BH105" s="325"/>
      <c r="BI105" s="325"/>
      <c r="BJ105" s="325"/>
      <c r="BK105" s="325"/>
      <c r="BL105" s="325"/>
      <c r="BM105" s="325"/>
      <c r="BN105" s="325"/>
      <c r="BO105" s="326"/>
      <c r="BP105" s="326"/>
      <c r="BQ105" s="326"/>
      <c r="BR105" s="326"/>
      <c r="BS105" s="326"/>
      <c r="BT105" s="326"/>
      <c r="BU105" s="326"/>
      <c r="BV105" s="326"/>
      <c r="BW105" s="326"/>
      <c r="BX105" s="326"/>
      <c r="BY105" s="326"/>
      <c r="BZ105" s="326"/>
      <c r="CA105" s="326"/>
      <c r="CB105" s="326"/>
      <c r="CC105" s="326"/>
      <c r="CD105" s="326"/>
      <c r="CE105" s="326"/>
      <c r="CF105" s="326"/>
      <c r="CG105" s="326"/>
      <c r="CH105" s="326"/>
      <c r="CI105" s="323"/>
      <c r="CJ105" s="323"/>
      <c r="CK105" s="323"/>
      <c r="CL105" s="59" t="str">
        <f>IFERROR(VLOOKUP(CI105,DADES!$D$4:$E$30,2,FALSE),"")</f>
        <v/>
      </c>
      <c r="CM105" s="324"/>
      <c r="CN105" s="324"/>
      <c r="CO105" s="324"/>
      <c r="CP105" s="324"/>
      <c r="CQ105" s="324"/>
      <c r="CR105" s="324"/>
      <c r="CS105" s="324"/>
      <c r="CT105" s="324"/>
      <c r="CU105" s="61"/>
      <c r="CV105" s="61"/>
      <c r="CW105" s="61"/>
      <c r="CX105" s="61"/>
    </row>
    <row r="106" spans="3:102" ht="12" customHeight="1" x14ac:dyDescent="0.2">
      <c r="C106" s="325"/>
      <c r="D106" s="325"/>
      <c r="E106" s="325"/>
      <c r="F106" s="325"/>
      <c r="G106" s="325"/>
      <c r="H106" s="325"/>
      <c r="I106" s="325"/>
      <c r="J106" s="325"/>
      <c r="K106" s="326"/>
      <c r="L106" s="326"/>
      <c r="M106" s="326"/>
      <c r="N106" s="326"/>
      <c r="O106" s="326"/>
      <c r="P106" s="326"/>
      <c r="Q106" s="326"/>
      <c r="R106" s="326"/>
      <c r="S106" s="326"/>
      <c r="T106" s="326"/>
      <c r="U106" s="326"/>
      <c r="V106" s="326"/>
      <c r="W106" s="326"/>
      <c r="X106" s="326"/>
      <c r="Y106" s="326"/>
      <c r="Z106" s="326"/>
      <c r="AA106" s="326"/>
      <c r="AB106" s="326"/>
      <c r="AC106" s="326"/>
      <c r="AD106" s="326"/>
      <c r="AE106" s="323"/>
      <c r="AF106" s="323"/>
      <c r="AG106" s="323"/>
      <c r="AH106" s="59" t="str">
        <f>IFERROR(VLOOKUP(AE106,DADES!$D$4:$E$30,2,FALSE),"")</f>
        <v/>
      </c>
      <c r="AI106" s="324"/>
      <c r="AJ106" s="324"/>
      <c r="AK106" s="324"/>
      <c r="AL106" s="324"/>
      <c r="AM106" s="324"/>
      <c r="AN106" s="324"/>
      <c r="AO106" s="324"/>
      <c r="AP106" s="324"/>
      <c r="AQ106" s="72"/>
      <c r="AR106" s="72"/>
      <c r="AS106" s="353" t="s">
        <v>93</v>
      </c>
      <c r="AT106" s="353"/>
      <c r="AU106" s="353"/>
      <c r="AV106" s="353"/>
      <c r="AW106" s="353"/>
      <c r="AX106" s="353"/>
      <c r="AY106" s="353"/>
      <c r="AZ106" s="333" t="s">
        <v>50</v>
      </c>
      <c r="BA106" s="333"/>
      <c r="BB106" s="333"/>
      <c r="BC106" s="333">
        <v>66</v>
      </c>
      <c r="BD106" s="333"/>
      <c r="BE106" s="72"/>
      <c r="BF106" s="72"/>
      <c r="BG106" s="325"/>
      <c r="BH106" s="325"/>
      <c r="BI106" s="325"/>
      <c r="BJ106" s="325"/>
      <c r="BK106" s="325"/>
      <c r="BL106" s="325"/>
      <c r="BM106" s="325"/>
      <c r="BN106" s="325"/>
      <c r="BO106" s="326"/>
      <c r="BP106" s="326"/>
      <c r="BQ106" s="326"/>
      <c r="BR106" s="326"/>
      <c r="BS106" s="326"/>
      <c r="BT106" s="326"/>
      <c r="BU106" s="326"/>
      <c r="BV106" s="326"/>
      <c r="BW106" s="326"/>
      <c r="BX106" s="326"/>
      <c r="BY106" s="326"/>
      <c r="BZ106" s="326"/>
      <c r="CA106" s="326"/>
      <c r="CB106" s="326"/>
      <c r="CC106" s="326"/>
      <c r="CD106" s="326"/>
      <c r="CE106" s="326"/>
      <c r="CF106" s="326"/>
      <c r="CG106" s="326"/>
      <c r="CH106" s="326"/>
      <c r="CI106" s="323"/>
      <c r="CJ106" s="323"/>
      <c r="CK106" s="323"/>
      <c r="CL106" s="59" t="str">
        <f>IFERROR(VLOOKUP(CI106,DADES!$D$4:$E$30,2,FALSE),"")</f>
        <v/>
      </c>
      <c r="CM106" s="324"/>
      <c r="CN106" s="324"/>
      <c r="CO106" s="324"/>
      <c r="CP106" s="324"/>
      <c r="CQ106" s="324"/>
      <c r="CR106" s="324"/>
      <c r="CS106" s="324"/>
      <c r="CT106" s="324"/>
      <c r="CU106" s="61"/>
      <c r="CV106" s="61"/>
      <c r="CW106" s="61"/>
      <c r="CX106" s="61"/>
    </row>
    <row r="107" spans="3:102" ht="12" customHeight="1" x14ac:dyDescent="0.2">
      <c r="C107" s="325"/>
      <c r="D107" s="325"/>
      <c r="E107" s="325"/>
      <c r="F107" s="325"/>
      <c r="G107" s="325"/>
      <c r="H107" s="325"/>
      <c r="I107" s="325"/>
      <c r="J107" s="325"/>
      <c r="K107" s="326"/>
      <c r="L107" s="326"/>
      <c r="M107" s="326"/>
      <c r="N107" s="326"/>
      <c r="O107" s="326"/>
      <c r="P107" s="326"/>
      <c r="Q107" s="326"/>
      <c r="R107" s="326"/>
      <c r="S107" s="326"/>
      <c r="T107" s="326"/>
      <c r="U107" s="326"/>
      <c r="V107" s="326"/>
      <c r="W107" s="326"/>
      <c r="X107" s="326"/>
      <c r="Y107" s="326"/>
      <c r="Z107" s="326"/>
      <c r="AA107" s="326"/>
      <c r="AB107" s="326"/>
      <c r="AC107" s="326"/>
      <c r="AD107" s="326"/>
      <c r="AE107" s="323"/>
      <c r="AF107" s="323"/>
      <c r="AG107" s="323"/>
      <c r="AH107" s="59" t="str">
        <f>IFERROR(VLOOKUP(AE107,DADES!$D$4:$E$30,2,FALSE),"")</f>
        <v/>
      </c>
      <c r="AI107" s="324"/>
      <c r="AJ107" s="324"/>
      <c r="AK107" s="324"/>
      <c r="AL107" s="324"/>
      <c r="AM107" s="324"/>
      <c r="AN107" s="324"/>
      <c r="AO107" s="324"/>
      <c r="AP107" s="324"/>
      <c r="AQ107" s="72"/>
      <c r="AR107" s="72"/>
      <c r="AS107" s="352" t="s">
        <v>51</v>
      </c>
      <c r="AT107" s="352"/>
      <c r="AU107" s="352"/>
      <c r="AV107" s="352"/>
      <c r="AW107" s="352"/>
      <c r="AX107" s="352"/>
      <c r="AY107" s="352"/>
      <c r="AZ107" s="333" t="s">
        <v>52</v>
      </c>
      <c r="BA107" s="333"/>
      <c r="BB107" s="333"/>
      <c r="BC107" s="333">
        <v>30</v>
      </c>
      <c r="BD107" s="333"/>
      <c r="BE107" s="72"/>
      <c r="BF107" s="72"/>
      <c r="BG107" s="325"/>
      <c r="BH107" s="325"/>
      <c r="BI107" s="325"/>
      <c r="BJ107" s="325"/>
      <c r="BK107" s="325"/>
      <c r="BL107" s="325"/>
      <c r="BM107" s="325"/>
      <c r="BN107" s="325"/>
      <c r="BO107" s="326"/>
      <c r="BP107" s="326"/>
      <c r="BQ107" s="326"/>
      <c r="BR107" s="326"/>
      <c r="BS107" s="326"/>
      <c r="BT107" s="326"/>
      <c r="BU107" s="326"/>
      <c r="BV107" s="326"/>
      <c r="BW107" s="326"/>
      <c r="BX107" s="326"/>
      <c r="BY107" s="326"/>
      <c r="BZ107" s="326"/>
      <c r="CA107" s="326"/>
      <c r="CB107" s="326"/>
      <c r="CC107" s="326"/>
      <c r="CD107" s="326"/>
      <c r="CE107" s="326"/>
      <c r="CF107" s="326"/>
      <c r="CG107" s="326"/>
      <c r="CH107" s="326"/>
      <c r="CI107" s="323"/>
      <c r="CJ107" s="323"/>
      <c r="CK107" s="323"/>
      <c r="CL107" s="59" t="str">
        <f>IFERROR(VLOOKUP(CI107,DADES!$D$4:$E$30,2,FALSE),"")</f>
        <v/>
      </c>
      <c r="CM107" s="324"/>
      <c r="CN107" s="324"/>
      <c r="CO107" s="324"/>
      <c r="CP107" s="324"/>
      <c r="CQ107" s="324"/>
      <c r="CR107" s="324"/>
      <c r="CS107" s="324"/>
      <c r="CT107" s="324"/>
      <c r="CU107" s="61"/>
      <c r="CV107" s="61"/>
      <c r="CW107" s="61"/>
      <c r="CX107" s="61"/>
    </row>
    <row r="108" spans="3:102" ht="12" customHeight="1" x14ac:dyDescent="0.2">
      <c r="C108" s="325"/>
      <c r="D108" s="325"/>
      <c r="E108" s="325"/>
      <c r="F108" s="325"/>
      <c r="G108" s="325"/>
      <c r="H108" s="325"/>
      <c r="I108" s="325"/>
      <c r="J108" s="325"/>
      <c r="K108" s="326"/>
      <c r="L108" s="326"/>
      <c r="M108" s="326"/>
      <c r="N108" s="326"/>
      <c r="O108" s="326"/>
      <c r="P108" s="326"/>
      <c r="Q108" s="326"/>
      <c r="R108" s="326"/>
      <c r="S108" s="326"/>
      <c r="T108" s="326"/>
      <c r="U108" s="326"/>
      <c r="V108" s="326"/>
      <c r="W108" s="326"/>
      <c r="X108" s="326"/>
      <c r="Y108" s="326"/>
      <c r="Z108" s="326"/>
      <c r="AA108" s="326"/>
      <c r="AB108" s="326"/>
      <c r="AC108" s="326"/>
      <c r="AD108" s="326"/>
      <c r="AE108" s="323"/>
      <c r="AF108" s="323"/>
      <c r="AG108" s="323"/>
      <c r="AH108" s="59" t="str">
        <f>IFERROR(VLOOKUP(AE108,DADES!$D$4:$E$30,2,FALSE),"")</f>
        <v/>
      </c>
      <c r="AI108" s="324"/>
      <c r="AJ108" s="324"/>
      <c r="AK108" s="324"/>
      <c r="AL108" s="324"/>
      <c r="AM108" s="324"/>
      <c r="AN108" s="324"/>
      <c r="AO108" s="324"/>
      <c r="AP108" s="324"/>
      <c r="AQ108" s="72"/>
      <c r="AR108" s="72"/>
      <c r="AS108" s="352" t="s">
        <v>94</v>
      </c>
      <c r="AT108" s="352"/>
      <c r="AU108" s="352"/>
      <c r="AV108" s="352"/>
      <c r="AW108" s="352"/>
      <c r="AX108" s="352"/>
      <c r="AY108" s="352"/>
      <c r="AZ108" s="333" t="s">
        <v>49</v>
      </c>
      <c r="BA108" s="333"/>
      <c r="BB108" s="333"/>
      <c r="BC108" s="333">
        <v>62</v>
      </c>
      <c r="BD108" s="333"/>
      <c r="BE108" s="72"/>
      <c r="BF108" s="72"/>
      <c r="BG108" s="325"/>
      <c r="BH108" s="325"/>
      <c r="BI108" s="325"/>
      <c r="BJ108" s="325"/>
      <c r="BK108" s="325"/>
      <c r="BL108" s="325"/>
      <c r="BM108" s="325"/>
      <c r="BN108" s="325"/>
      <c r="BO108" s="326"/>
      <c r="BP108" s="326"/>
      <c r="BQ108" s="326"/>
      <c r="BR108" s="326"/>
      <c r="BS108" s="326"/>
      <c r="BT108" s="326"/>
      <c r="BU108" s="326"/>
      <c r="BV108" s="326"/>
      <c r="BW108" s="326"/>
      <c r="BX108" s="326"/>
      <c r="BY108" s="326"/>
      <c r="BZ108" s="326"/>
      <c r="CA108" s="326"/>
      <c r="CB108" s="326"/>
      <c r="CC108" s="326"/>
      <c r="CD108" s="326"/>
      <c r="CE108" s="326"/>
      <c r="CF108" s="326"/>
      <c r="CG108" s="326"/>
      <c r="CH108" s="326"/>
      <c r="CI108" s="323"/>
      <c r="CJ108" s="323"/>
      <c r="CK108" s="323"/>
      <c r="CL108" s="59" t="str">
        <f>IFERROR(VLOOKUP(CI108,DADES!$D$4:$E$30,2,FALSE),"")</f>
        <v/>
      </c>
      <c r="CM108" s="324"/>
      <c r="CN108" s="324"/>
      <c r="CO108" s="324"/>
      <c r="CP108" s="324"/>
      <c r="CQ108" s="324"/>
      <c r="CR108" s="324"/>
      <c r="CS108" s="324"/>
      <c r="CT108" s="324"/>
      <c r="CU108" s="61"/>
      <c r="CV108" s="61"/>
      <c r="CW108" s="61"/>
      <c r="CX108" s="61"/>
    </row>
    <row r="109" spans="3:102" ht="12" customHeight="1" x14ac:dyDescent="0.2">
      <c r="C109" s="325"/>
      <c r="D109" s="325"/>
      <c r="E109" s="325"/>
      <c r="F109" s="325"/>
      <c r="G109" s="325"/>
      <c r="H109" s="325"/>
      <c r="I109" s="325"/>
      <c r="J109" s="325"/>
      <c r="K109" s="326"/>
      <c r="L109" s="326"/>
      <c r="M109" s="326"/>
      <c r="N109" s="326"/>
      <c r="O109" s="326"/>
      <c r="P109" s="326"/>
      <c r="Q109" s="326"/>
      <c r="R109" s="326"/>
      <c r="S109" s="326"/>
      <c r="T109" s="326"/>
      <c r="U109" s="326"/>
      <c r="V109" s="326"/>
      <c r="W109" s="326"/>
      <c r="X109" s="326"/>
      <c r="Y109" s="326"/>
      <c r="Z109" s="326"/>
      <c r="AA109" s="326"/>
      <c r="AB109" s="326"/>
      <c r="AC109" s="326"/>
      <c r="AD109" s="326"/>
      <c r="AE109" s="323"/>
      <c r="AF109" s="323"/>
      <c r="AG109" s="323"/>
      <c r="AH109" s="59" t="str">
        <f>IFERROR(VLOOKUP(AE109,DADES!$D$4:$E$30,2,FALSE),"")</f>
        <v/>
      </c>
      <c r="AI109" s="324"/>
      <c r="AJ109" s="324"/>
      <c r="AK109" s="324"/>
      <c r="AL109" s="324"/>
      <c r="AM109" s="324"/>
      <c r="AN109" s="324"/>
      <c r="AO109" s="324"/>
      <c r="AP109" s="324"/>
      <c r="AQ109" s="72"/>
      <c r="AR109" s="72"/>
      <c r="AS109" s="352" t="s">
        <v>21</v>
      </c>
      <c r="AT109" s="352"/>
      <c r="AU109" s="352"/>
      <c r="AV109" s="352"/>
      <c r="AW109" s="352"/>
      <c r="AX109" s="352"/>
      <c r="AY109" s="352"/>
      <c r="AZ109" s="333" t="s">
        <v>22</v>
      </c>
      <c r="BA109" s="333"/>
      <c r="BB109" s="333"/>
      <c r="BC109" s="333">
        <v>600</v>
      </c>
      <c r="BD109" s="333"/>
      <c r="BE109" s="72"/>
      <c r="BF109" s="72"/>
      <c r="BG109" s="325"/>
      <c r="BH109" s="325"/>
      <c r="BI109" s="325"/>
      <c r="BJ109" s="325"/>
      <c r="BK109" s="325"/>
      <c r="BL109" s="325"/>
      <c r="BM109" s="325"/>
      <c r="BN109" s="325"/>
      <c r="BO109" s="326"/>
      <c r="BP109" s="326"/>
      <c r="BQ109" s="326"/>
      <c r="BR109" s="326"/>
      <c r="BS109" s="326"/>
      <c r="BT109" s="326"/>
      <c r="BU109" s="326"/>
      <c r="BV109" s="326"/>
      <c r="BW109" s="326"/>
      <c r="BX109" s="326"/>
      <c r="BY109" s="326"/>
      <c r="BZ109" s="326"/>
      <c r="CA109" s="326"/>
      <c r="CB109" s="326"/>
      <c r="CC109" s="326"/>
      <c r="CD109" s="326"/>
      <c r="CE109" s="326"/>
      <c r="CF109" s="326"/>
      <c r="CG109" s="326"/>
      <c r="CH109" s="326"/>
      <c r="CI109" s="323"/>
      <c r="CJ109" s="323"/>
      <c r="CK109" s="323"/>
      <c r="CL109" s="59" t="str">
        <f>IFERROR(VLOOKUP(CI109,DADES!$D$4:$E$30,2,FALSE),"")</f>
        <v/>
      </c>
      <c r="CM109" s="324"/>
      <c r="CN109" s="324"/>
      <c r="CO109" s="324"/>
      <c r="CP109" s="324"/>
      <c r="CQ109" s="324"/>
      <c r="CR109" s="324"/>
      <c r="CS109" s="324"/>
      <c r="CT109" s="324"/>
      <c r="CU109" s="61"/>
      <c r="CV109" s="61"/>
      <c r="CW109" s="61"/>
      <c r="CX109" s="61"/>
    </row>
    <row r="110" spans="3:102" ht="12" customHeight="1" x14ac:dyDescent="0.2">
      <c r="C110" s="325"/>
      <c r="D110" s="325"/>
      <c r="E110" s="325"/>
      <c r="F110" s="325"/>
      <c r="G110" s="325"/>
      <c r="H110" s="325"/>
      <c r="I110" s="325"/>
      <c r="J110" s="325"/>
      <c r="K110" s="326"/>
      <c r="L110" s="326"/>
      <c r="M110" s="326"/>
      <c r="N110" s="326"/>
      <c r="O110" s="326"/>
      <c r="P110" s="326"/>
      <c r="Q110" s="326"/>
      <c r="R110" s="326"/>
      <c r="S110" s="326"/>
      <c r="T110" s="326"/>
      <c r="U110" s="326"/>
      <c r="V110" s="326"/>
      <c r="W110" s="326"/>
      <c r="X110" s="326"/>
      <c r="Y110" s="326"/>
      <c r="Z110" s="326"/>
      <c r="AA110" s="326"/>
      <c r="AB110" s="326"/>
      <c r="AC110" s="326"/>
      <c r="AD110" s="326"/>
      <c r="AE110" s="323"/>
      <c r="AF110" s="323"/>
      <c r="AG110" s="323"/>
      <c r="AH110" s="59" t="str">
        <f>IFERROR(VLOOKUP(AE110,DADES!$D$4:$E$30,2,FALSE),"")</f>
        <v/>
      </c>
      <c r="AI110" s="324"/>
      <c r="AJ110" s="324"/>
      <c r="AK110" s="324"/>
      <c r="AL110" s="324"/>
      <c r="AM110" s="324"/>
      <c r="AN110" s="324"/>
      <c r="AO110" s="324"/>
      <c r="AP110" s="324"/>
      <c r="AQ110" s="72"/>
      <c r="AR110" s="72"/>
      <c r="AS110" s="365"/>
      <c r="AT110" s="365"/>
      <c r="AU110" s="365"/>
      <c r="AV110" s="365"/>
      <c r="AW110" s="365"/>
      <c r="AX110" s="365"/>
      <c r="AY110" s="365"/>
      <c r="AZ110" s="365"/>
      <c r="BA110" s="365"/>
      <c r="BB110" s="72"/>
      <c r="BC110" s="72"/>
      <c r="BD110" s="72"/>
      <c r="BE110" s="72"/>
      <c r="BF110" s="72"/>
      <c r="BG110" s="325"/>
      <c r="BH110" s="325"/>
      <c r="BI110" s="325"/>
      <c r="BJ110" s="325"/>
      <c r="BK110" s="325"/>
      <c r="BL110" s="325"/>
      <c r="BM110" s="325"/>
      <c r="BN110" s="325"/>
      <c r="BO110" s="326"/>
      <c r="BP110" s="326"/>
      <c r="BQ110" s="326"/>
      <c r="BR110" s="326"/>
      <c r="BS110" s="326"/>
      <c r="BT110" s="326"/>
      <c r="BU110" s="326"/>
      <c r="BV110" s="326"/>
      <c r="BW110" s="326"/>
      <c r="BX110" s="326"/>
      <c r="BY110" s="326"/>
      <c r="BZ110" s="326"/>
      <c r="CA110" s="326"/>
      <c r="CB110" s="326"/>
      <c r="CC110" s="326"/>
      <c r="CD110" s="326"/>
      <c r="CE110" s="326"/>
      <c r="CF110" s="326"/>
      <c r="CG110" s="326"/>
      <c r="CH110" s="326"/>
      <c r="CI110" s="323"/>
      <c r="CJ110" s="323"/>
      <c r="CK110" s="323"/>
      <c r="CL110" s="59" t="str">
        <f>IFERROR(VLOOKUP(CI110,DADES!$D$4:$E$30,2,FALSE),"")</f>
        <v/>
      </c>
      <c r="CM110" s="324"/>
      <c r="CN110" s="324"/>
      <c r="CO110" s="324"/>
      <c r="CP110" s="324"/>
      <c r="CQ110" s="324"/>
      <c r="CR110" s="324"/>
      <c r="CS110" s="324"/>
      <c r="CT110" s="324"/>
      <c r="CU110" s="61"/>
      <c r="CV110" s="61"/>
      <c r="CW110" s="61"/>
      <c r="CX110" s="61"/>
    </row>
    <row r="111" spans="3:102" ht="12" customHeight="1" x14ac:dyDescent="0.2">
      <c r="C111" s="325"/>
      <c r="D111" s="325"/>
      <c r="E111" s="325"/>
      <c r="F111" s="325"/>
      <c r="G111" s="325"/>
      <c r="H111" s="325"/>
      <c r="I111" s="325"/>
      <c r="J111" s="325"/>
      <c r="K111" s="326"/>
      <c r="L111" s="326"/>
      <c r="M111" s="326"/>
      <c r="N111" s="326"/>
      <c r="O111" s="326"/>
      <c r="P111" s="326"/>
      <c r="Q111" s="326"/>
      <c r="R111" s="326"/>
      <c r="S111" s="326"/>
      <c r="T111" s="326"/>
      <c r="U111" s="326"/>
      <c r="V111" s="326"/>
      <c r="W111" s="326"/>
      <c r="X111" s="326"/>
      <c r="Y111" s="326"/>
      <c r="Z111" s="326"/>
      <c r="AA111" s="326"/>
      <c r="AB111" s="326"/>
      <c r="AC111" s="326"/>
      <c r="AD111" s="326"/>
      <c r="AE111" s="323"/>
      <c r="AF111" s="323"/>
      <c r="AG111" s="323"/>
      <c r="AH111" s="59" t="str">
        <f>IFERROR(VLOOKUP(AE111,DADES!$D$4:$E$30,2,FALSE),"")</f>
        <v/>
      </c>
      <c r="AI111" s="324"/>
      <c r="AJ111" s="324"/>
      <c r="AK111" s="324"/>
      <c r="AL111" s="324"/>
      <c r="AM111" s="324"/>
      <c r="AN111" s="324"/>
      <c r="AO111" s="324"/>
      <c r="AP111" s="324"/>
      <c r="AQ111" s="72"/>
      <c r="AR111" s="72"/>
      <c r="AS111" s="365"/>
      <c r="AT111" s="365"/>
      <c r="AU111" s="365"/>
      <c r="AV111" s="365"/>
      <c r="AW111" s="365"/>
      <c r="AX111" s="365"/>
      <c r="AY111" s="365"/>
      <c r="AZ111" s="365"/>
      <c r="BA111" s="365"/>
      <c r="BB111" s="72"/>
      <c r="BC111" s="72"/>
      <c r="BD111" s="72"/>
      <c r="BE111" s="72"/>
      <c r="BF111" s="72"/>
      <c r="BG111" s="325"/>
      <c r="BH111" s="325"/>
      <c r="BI111" s="325"/>
      <c r="BJ111" s="325"/>
      <c r="BK111" s="325"/>
      <c r="BL111" s="325"/>
      <c r="BM111" s="325"/>
      <c r="BN111" s="325"/>
      <c r="BO111" s="326"/>
      <c r="BP111" s="326"/>
      <c r="BQ111" s="326"/>
      <c r="BR111" s="326"/>
      <c r="BS111" s="326"/>
      <c r="BT111" s="326"/>
      <c r="BU111" s="326"/>
      <c r="BV111" s="326"/>
      <c r="BW111" s="326"/>
      <c r="BX111" s="326"/>
      <c r="BY111" s="326"/>
      <c r="BZ111" s="326"/>
      <c r="CA111" s="326"/>
      <c r="CB111" s="326"/>
      <c r="CC111" s="326"/>
      <c r="CD111" s="326"/>
      <c r="CE111" s="326"/>
      <c r="CF111" s="326"/>
      <c r="CG111" s="326"/>
      <c r="CH111" s="326"/>
      <c r="CI111" s="323"/>
      <c r="CJ111" s="323"/>
      <c r="CK111" s="323"/>
      <c r="CL111" s="59" t="str">
        <f>IFERROR(VLOOKUP(CI111,DADES!$D$4:$E$30,2,FALSE),"")</f>
        <v/>
      </c>
      <c r="CM111" s="324"/>
      <c r="CN111" s="324"/>
      <c r="CO111" s="324"/>
      <c r="CP111" s="324"/>
      <c r="CQ111" s="324"/>
      <c r="CR111" s="324"/>
      <c r="CS111" s="324"/>
      <c r="CT111" s="324"/>
      <c r="CU111" s="61"/>
      <c r="CV111" s="61"/>
      <c r="CW111" s="61"/>
      <c r="CX111" s="61"/>
    </row>
    <row r="112" spans="3:102" ht="12" customHeight="1" x14ac:dyDescent="0.2">
      <c r="C112" s="325"/>
      <c r="D112" s="325"/>
      <c r="E112" s="325"/>
      <c r="F112" s="325"/>
      <c r="G112" s="325"/>
      <c r="H112" s="325"/>
      <c r="I112" s="325"/>
      <c r="J112" s="325"/>
      <c r="K112" s="326"/>
      <c r="L112" s="326"/>
      <c r="M112" s="326"/>
      <c r="N112" s="326"/>
      <c r="O112" s="326"/>
      <c r="P112" s="326"/>
      <c r="Q112" s="326"/>
      <c r="R112" s="326"/>
      <c r="S112" s="326"/>
      <c r="T112" s="326"/>
      <c r="U112" s="326"/>
      <c r="V112" s="326"/>
      <c r="W112" s="326"/>
      <c r="X112" s="326"/>
      <c r="Y112" s="326"/>
      <c r="Z112" s="326"/>
      <c r="AA112" s="326"/>
      <c r="AB112" s="326"/>
      <c r="AC112" s="326"/>
      <c r="AD112" s="326"/>
      <c r="AE112" s="323"/>
      <c r="AF112" s="323"/>
      <c r="AG112" s="323"/>
      <c r="AH112" s="59" t="str">
        <f>IFERROR(VLOOKUP(AE112,DADES!$D$4:$E$30,2,FALSE),"")</f>
        <v/>
      </c>
      <c r="AI112" s="324"/>
      <c r="AJ112" s="324"/>
      <c r="AK112" s="324"/>
      <c r="AL112" s="324"/>
      <c r="AM112" s="324"/>
      <c r="AN112" s="324"/>
      <c r="AO112" s="324"/>
      <c r="AP112" s="324"/>
      <c r="AQ112" s="72"/>
      <c r="AR112" s="72"/>
      <c r="AS112" s="73"/>
      <c r="AT112" s="73"/>
      <c r="AU112" s="73"/>
      <c r="AV112" s="73"/>
      <c r="AW112" s="73"/>
      <c r="AX112" s="73"/>
      <c r="AY112" s="73"/>
      <c r="AZ112" s="73"/>
      <c r="BA112" s="73"/>
      <c r="BB112" s="72"/>
      <c r="BC112" s="72"/>
      <c r="BD112" s="72"/>
      <c r="BE112" s="72"/>
      <c r="BF112" s="72"/>
      <c r="BG112" s="325"/>
      <c r="BH112" s="325"/>
      <c r="BI112" s="325"/>
      <c r="BJ112" s="325"/>
      <c r="BK112" s="325"/>
      <c r="BL112" s="325"/>
      <c r="BM112" s="325"/>
      <c r="BN112" s="325"/>
      <c r="BO112" s="326"/>
      <c r="BP112" s="326"/>
      <c r="BQ112" s="326"/>
      <c r="BR112" s="326"/>
      <c r="BS112" s="326"/>
      <c r="BT112" s="326"/>
      <c r="BU112" s="326"/>
      <c r="BV112" s="326"/>
      <c r="BW112" s="326"/>
      <c r="BX112" s="326"/>
      <c r="BY112" s="326"/>
      <c r="BZ112" s="326"/>
      <c r="CA112" s="326"/>
      <c r="CB112" s="326"/>
      <c r="CC112" s="326"/>
      <c r="CD112" s="326"/>
      <c r="CE112" s="326"/>
      <c r="CF112" s="326"/>
      <c r="CG112" s="326"/>
      <c r="CH112" s="326"/>
      <c r="CI112" s="323"/>
      <c r="CJ112" s="323"/>
      <c r="CK112" s="323"/>
      <c r="CL112" s="59" t="str">
        <f>IFERROR(VLOOKUP(CI112,DADES!$D$4:$E$30,2,FALSE),"")</f>
        <v/>
      </c>
      <c r="CM112" s="324"/>
      <c r="CN112" s="324"/>
      <c r="CO112" s="324"/>
      <c r="CP112" s="324"/>
      <c r="CQ112" s="324"/>
      <c r="CR112" s="324"/>
      <c r="CS112" s="324"/>
      <c r="CT112" s="324"/>
      <c r="CU112" s="61"/>
      <c r="CV112" s="61"/>
      <c r="CW112" s="61"/>
      <c r="CX112" s="61"/>
    </row>
    <row r="113" spans="3:102" ht="12" customHeight="1" x14ac:dyDescent="0.2">
      <c r="C113" s="325"/>
      <c r="D113" s="325"/>
      <c r="E113" s="325"/>
      <c r="F113" s="325"/>
      <c r="G113" s="325"/>
      <c r="H113" s="325"/>
      <c r="I113" s="325"/>
      <c r="J113" s="325"/>
      <c r="K113" s="326"/>
      <c r="L113" s="326"/>
      <c r="M113" s="326"/>
      <c r="N113" s="326"/>
      <c r="O113" s="326"/>
      <c r="P113" s="326"/>
      <c r="Q113" s="326"/>
      <c r="R113" s="326"/>
      <c r="S113" s="326"/>
      <c r="T113" s="326"/>
      <c r="U113" s="326"/>
      <c r="V113" s="326"/>
      <c r="W113" s="326"/>
      <c r="X113" s="326"/>
      <c r="Y113" s="326"/>
      <c r="Z113" s="326"/>
      <c r="AA113" s="326"/>
      <c r="AB113" s="326"/>
      <c r="AC113" s="326"/>
      <c r="AD113" s="326"/>
      <c r="AE113" s="323"/>
      <c r="AF113" s="323"/>
      <c r="AG113" s="323"/>
      <c r="AH113" s="59" t="str">
        <f>IFERROR(VLOOKUP(AE113,DADES!$D$4:$E$30,2,FALSE),"")</f>
        <v/>
      </c>
      <c r="AI113" s="324"/>
      <c r="AJ113" s="324"/>
      <c r="AK113" s="324"/>
      <c r="AL113" s="324"/>
      <c r="AM113" s="324"/>
      <c r="AN113" s="324"/>
      <c r="AO113" s="324"/>
      <c r="AP113" s="324"/>
      <c r="AQ113" s="72"/>
      <c r="AR113" s="72"/>
      <c r="AS113" s="73"/>
      <c r="AT113" s="73"/>
      <c r="AU113" s="73"/>
      <c r="AV113" s="73"/>
      <c r="AW113" s="73"/>
      <c r="AX113" s="73"/>
      <c r="AY113" s="73"/>
      <c r="AZ113" s="73"/>
      <c r="BA113" s="73"/>
      <c r="BB113" s="72"/>
      <c r="BC113" s="72"/>
      <c r="BD113" s="72"/>
      <c r="BE113" s="72"/>
      <c r="BF113" s="72"/>
      <c r="BG113" s="325"/>
      <c r="BH113" s="325"/>
      <c r="BI113" s="325"/>
      <c r="BJ113" s="325"/>
      <c r="BK113" s="325"/>
      <c r="BL113" s="325"/>
      <c r="BM113" s="325"/>
      <c r="BN113" s="325"/>
      <c r="BO113" s="326"/>
      <c r="BP113" s="326"/>
      <c r="BQ113" s="326"/>
      <c r="BR113" s="326"/>
      <c r="BS113" s="326"/>
      <c r="BT113" s="326"/>
      <c r="BU113" s="326"/>
      <c r="BV113" s="326"/>
      <c r="BW113" s="326"/>
      <c r="BX113" s="326"/>
      <c r="BY113" s="326"/>
      <c r="BZ113" s="326"/>
      <c r="CA113" s="326"/>
      <c r="CB113" s="326"/>
      <c r="CC113" s="326"/>
      <c r="CD113" s="326"/>
      <c r="CE113" s="326"/>
      <c r="CF113" s="326"/>
      <c r="CG113" s="326"/>
      <c r="CH113" s="326"/>
      <c r="CI113" s="323"/>
      <c r="CJ113" s="323"/>
      <c r="CK113" s="323"/>
      <c r="CL113" s="59" t="str">
        <f>IFERROR(VLOOKUP(CI113,DADES!$D$4:$E$30,2,FALSE),"")</f>
        <v/>
      </c>
      <c r="CM113" s="324"/>
      <c r="CN113" s="324"/>
      <c r="CO113" s="324"/>
      <c r="CP113" s="324"/>
      <c r="CQ113" s="324"/>
      <c r="CR113" s="324"/>
      <c r="CS113" s="324"/>
      <c r="CT113" s="324"/>
      <c r="CU113" s="61"/>
      <c r="CV113" s="61"/>
      <c r="CW113" s="61"/>
      <c r="CX113" s="61"/>
    </row>
    <row r="114" spans="3:102" ht="12" customHeight="1" x14ac:dyDescent="0.2">
      <c r="C114" s="325"/>
      <c r="D114" s="325"/>
      <c r="E114" s="325"/>
      <c r="F114" s="325"/>
      <c r="G114" s="325"/>
      <c r="H114" s="325"/>
      <c r="I114" s="325"/>
      <c r="J114" s="325"/>
      <c r="K114" s="326"/>
      <c r="L114" s="326"/>
      <c r="M114" s="326"/>
      <c r="N114" s="326"/>
      <c r="O114" s="326"/>
      <c r="P114" s="326"/>
      <c r="Q114" s="326"/>
      <c r="R114" s="326"/>
      <c r="S114" s="326"/>
      <c r="T114" s="326"/>
      <c r="U114" s="326"/>
      <c r="V114" s="326"/>
      <c r="W114" s="326"/>
      <c r="X114" s="326"/>
      <c r="Y114" s="326"/>
      <c r="Z114" s="326"/>
      <c r="AA114" s="326"/>
      <c r="AB114" s="326"/>
      <c r="AC114" s="326"/>
      <c r="AD114" s="326"/>
      <c r="AE114" s="323"/>
      <c r="AF114" s="323"/>
      <c r="AG114" s="323"/>
      <c r="AH114" s="59" t="str">
        <f>IFERROR(VLOOKUP(AE114,DADES!$D$4:$E$30,2,FALSE),"")</f>
        <v/>
      </c>
      <c r="AI114" s="324"/>
      <c r="AJ114" s="324"/>
      <c r="AK114" s="324"/>
      <c r="AL114" s="324"/>
      <c r="AM114" s="324"/>
      <c r="AN114" s="324"/>
      <c r="AO114" s="324"/>
      <c r="AP114" s="324"/>
      <c r="AQ114" s="72"/>
      <c r="AR114" s="72"/>
      <c r="AS114" s="73"/>
      <c r="AT114" s="73"/>
      <c r="AU114" s="73"/>
      <c r="AV114" s="73"/>
      <c r="AW114" s="73"/>
      <c r="AX114" s="73"/>
      <c r="AY114" s="73"/>
      <c r="AZ114" s="73"/>
      <c r="BA114" s="73"/>
      <c r="BB114" s="72"/>
      <c r="BC114" s="72"/>
      <c r="BD114" s="72"/>
      <c r="BE114" s="72"/>
      <c r="BF114" s="72"/>
      <c r="BG114" s="325"/>
      <c r="BH114" s="325"/>
      <c r="BI114" s="325"/>
      <c r="BJ114" s="325"/>
      <c r="BK114" s="325"/>
      <c r="BL114" s="325"/>
      <c r="BM114" s="325"/>
      <c r="BN114" s="325"/>
      <c r="BO114" s="326"/>
      <c r="BP114" s="326"/>
      <c r="BQ114" s="326"/>
      <c r="BR114" s="326"/>
      <c r="BS114" s="326"/>
      <c r="BT114" s="326"/>
      <c r="BU114" s="326"/>
      <c r="BV114" s="326"/>
      <c r="BW114" s="326"/>
      <c r="BX114" s="326"/>
      <c r="BY114" s="326"/>
      <c r="BZ114" s="326"/>
      <c r="CA114" s="326"/>
      <c r="CB114" s="326"/>
      <c r="CC114" s="326"/>
      <c r="CD114" s="326"/>
      <c r="CE114" s="326"/>
      <c r="CF114" s="326"/>
      <c r="CG114" s="326"/>
      <c r="CH114" s="326"/>
      <c r="CI114" s="323"/>
      <c r="CJ114" s="323"/>
      <c r="CK114" s="323"/>
      <c r="CL114" s="59" t="str">
        <f>IFERROR(VLOOKUP(CI114,DADES!$D$4:$E$30,2,FALSE),"")</f>
        <v/>
      </c>
      <c r="CM114" s="324"/>
      <c r="CN114" s="324"/>
      <c r="CO114" s="324"/>
      <c r="CP114" s="324"/>
      <c r="CQ114" s="324"/>
      <c r="CR114" s="324"/>
      <c r="CS114" s="324"/>
      <c r="CT114" s="324"/>
      <c r="CU114" s="61"/>
      <c r="CV114" s="61"/>
      <c r="CW114" s="61"/>
      <c r="CX114" s="61"/>
    </row>
    <row r="115" spans="3:102" ht="12" customHeight="1" x14ac:dyDescent="0.2">
      <c r="C115" s="325"/>
      <c r="D115" s="325"/>
      <c r="E115" s="325"/>
      <c r="F115" s="325"/>
      <c r="G115" s="325"/>
      <c r="H115" s="325"/>
      <c r="I115" s="325"/>
      <c r="J115" s="325"/>
      <c r="K115" s="326"/>
      <c r="L115" s="326"/>
      <c r="M115" s="326"/>
      <c r="N115" s="326"/>
      <c r="O115" s="326"/>
      <c r="P115" s="326"/>
      <c r="Q115" s="326"/>
      <c r="R115" s="326"/>
      <c r="S115" s="326"/>
      <c r="T115" s="326"/>
      <c r="U115" s="326"/>
      <c r="V115" s="326"/>
      <c r="W115" s="326"/>
      <c r="X115" s="326"/>
      <c r="Y115" s="326"/>
      <c r="Z115" s="326"/>
      <c r="AA115" s="326"/>
      <c r="AB115" s="326"/>
      <c r="AC115" s="326"/>
      <c r="AD115" s="326"/>
      <c r="AE115" s="323"/>
      <c r="AF115" s="323"/>
      <c r="AG115" s="323"/>
      <c r="AH115" s="59" t="str">
        <f>IFERROR(VLOOKUP(AE115,DADES!$D$4:$E$30,2,FALSE),"")</f>
        <v/>
      </c>
      <c r="AI115" s="324"/>
      <c r="AJ115" s="324"/>
      <c r="AK115" s="324"/>
      <c r="AL115" s="324"/>
      <c r="AM115" s="324"/>
      <c r="AN115" s="324"/>
      <c r="AO115" s="324"/>
      <c r="AP115" s="324"/>
      <c r="AQ115" s="72"/>
      <c r="AR115" s="72"/>
      <c r="AS115" s="73"/>
      <c r="AT115" s="73"/>
      <c r="AU115" s="73"/>
      <c r="AV115" s="73"/>
      <c r="AW115" s="73"/>
      <c r="AX115" s="73"/>
      <c r="AY115" s="73"/>
      <c r="AZ115" s="73"/>
      <c r="BA115" s="73"/>
      <c r="BB115" s="72"/>
      <c r="BC115" s="72"/>
      <c r="BD115" s="72"/>
      <c r="BE115" s="72"/>
      <c r="BF115" s="72"/>
      <c r="BG115" s="325"/>
      <c r="BH115" s="325"/>
      <c r="BI115" s="325"/>
      <c r="BJ115" s="325"/>
      <c r="BK115" s="325"/>
      <c r="BL115" s="325"/>
      <c r="BM115" s="325"/>
      <c r="BN115" s="325"/>
      <c r="BO115" s="326"/>
      <c r="BP115" s="326"/>
      <c r="BQ115" s="326"/>
      <c r="BR115" s="326"/>
      <c r="BS115" s="326"/>
      <c r="BT115" s="326"/>
      <c r="BU115" s="326"/>
      <c r="BV115" s="326"/>
      <c r="BW115" s="326"/>
      <c r="BX115" s="326"/>
      <c r="BY115" s="326"/>
      <c r="BZ115" s="326"/>
      <c r="CA115" s="326"/>
      <c r="CB115" s="326"/>
      <c r="CC115" s="326"/>
      <c r="CD115" s="326"/>
      <c r="CE115" s="326"/>
      <c r="CF115" s="326"/>
      <c r="CG115" s="326"/>
      <c r="CH115" s="326"/>
      <c r="CI115" s="323"/>
      <c r="CJ115" s="323"/>
      <c r="CK115" s="323"/>
      <c r="CL115" s="59" t="str">
        <f>IFERROR(VLOOKUP(CI115,DADES!$D$4:$E$30,2,FALSE),"")</f>
        <v/>
      </c>
      <c r="CM115" s="324"/>
      <c r="CN115" s="324"/>
      <c r="CO115" s="324"/>
      <c r="CP115" s="324"/>
      <c r="CQ115" s="324"/>
      <c r="CR115" s="324"/>
      <c r="CS115" s="324"/>
      <c r="CT115" s="324"/>
      <c r="CU115" s="61"/>
      <c r="CV115" s="61"/>
      <c r="CW115" s="61"/>
      <c r="CX115" s="61"/>
    </row>
    <row r="116" spans="3:102" ht="12" customHeight="1" x14ac:dyDescent="0.2">
      <c r="C116" s="325"/>
      <c r="D116" s="325"/>
      <c r="E116" s="325"/>
      <c r="F116" s="325"/>
      <c r="G116" s="325"/>
      <c r="H116" s="325"/>
      <c r="I116" s="325"/>
      <c r="J116" s="325"/>
      <c r="K116" s="326"/>
      <c r="L116" s="326"/>
      <c r="M116" s="326"/>
      <c r="N116" s="326"/>
      <c r="O116" s="326"/>
      <c r="P116" s="326"/>
      <c r="Q116" s="326"/>
      <c r="R116" s="326"/>
      <c r="S116" s="326"/>
      <c r="T116" s="326"/>
      <c r="U116" s="326"/>
      <c r="V116" s="326"/>
      <c r="W116" s="326"/>
      <c r="X116" s="326"/>
      <c r="Y116" s="326"/>
      <c r="Z116" s="326"/>
      <c r="AA116" s="326"/>
      <c r="AB116" s="326"/>
      <c r="AC116" s="326"/>
      <c r="AD116" s="326"/>
      <c r="AE116" s="323"/>
      <c r="AF116" s="323"/>
      <c r="AG116" s="323"/>
      <c r="AH116" s="59" t="str">
        <f>IFERROR(VLOOKUP(AE116,DADES!$D$4:$E$30,2,FALSE),"")</f>
        <v/>
      </c>
      <c r="AI116" s="324"/>
      <c r="AJ116" s="324"/>
      <c r="AK116" s="324"/>
      <c r="AL116" s="324"/>
      <c r="AM116" s="324"/>
      <c r="AN116" s="324"/>
      <c r="AO116" s="324"/>
      <c r="AP116" s="324"/>
      <c r="AQ116" s="72"/>
      <c r="AR116" s="72"/>
      <c r="AS116" s="73"/>
      <c r="AT116" s="73"/>
      <c r="AU116" s="73"/>
      <c r="AV116" s="73"/>
      <c r="AW116" s="73"/>
      <c r="AX116" s="73"/>
      <c r="AY116" s="73"/>
      <c r="AZ116" s="73"/>
      <c r="BA116" s="73"/>
      <c r="BB116" s="72"/>
      <c r="BC116" s="72"/>
      <c r="BD116" s="72"/>
      <c r="BE116" s="72"/>
      <c r="BF116" s="72"/>
      <c r="BG116" s="325"/>
      <c r="BH116" s="325"/>
      <c r="BI116" s="325"/>
      <c r="BJ116" s="325"/>
      <c r="BK116" s="325"/>
      <c r="BL116" s="325"/>
      <c r="BM116" s="325"/>
      <c r="BN116" s="325"/>
      <c r="BO116" s="326"/>
      <c r="BP116" s="326"/>
      <c r="BQ116" s="326"/>
      <c r="BR116" s="326"/>
      <c r="BS116" s="326"/>
      <c r="BT116" s="326"/>
      <c r="BU116" s="326"/>
      <c r="BV116" s="326"/>
      <c r="BW116" s="326"/>
      <c r="BX116" s="326"/>
      <c r="BY116" s="326"/>
      <c r="BZ116" s="326"/>
      <c r="CA116" s="326"/>
      <c r="CB116" s="326"/>
      <c r="CC116" s="326"/>
      <c r="CD116" s="326"/>
      <c r="CE116" s="326"/>
      <c r="CF116" s="326"/>
      <c r="CG116" s="326"/>
      <c r="CH116" s="326"/>
      <c r="CI116" s="323"/>
      <c r="CJ116" s="323"/>
      <c r="CK116" s="323"/>
      <c r="CL116" s="59" t="str">
        <f>IFERROR(VLOOKUP(CI116,DADES!$D$4:$E$30,2,FALSE),"")</f>
        <v/>
      </c>
      <c r="CM116" s="324"/>
      <c r="CN116" s="324"/>
      <c r="CO116" s="324"/>
      <c r="CP116" s="324"/>
      <c r="CQ116" s="324"/>
      <c r="CR116" s="324"/>
      <c r="CS116" s="324"/>
      <c r="CT116" s="324"/>
      <c r="CU116" s="61"/>
      <c r="CV116" s="61"/>
      <c r="CW116" s="61"/>
      <c r="CX116" s="61"/>
    </row>
    <row r="117" spans="3:102" ht="12" customHeight="1" x14ac:dyDescent="0.2">
      <c r="C117" s="325"/>
      <c r="D117" s="325"/>
      <c r="E117" s="325"/>
      <c r="F117" s="325"/>
      <c r="G117" s="325"/>
      <c r="H117" s="325"/>
      <c r="I117" s="325"/>
      <c r="J117" s="325"/>
      <c r="K117" s="326"/>
      <c r="L117" s="326"/>
      <c r="M117" s="326"/>
      <c r="N117" s="326"/>
      <c r="O117" s="326"/>
      <c r="P117" s="326"/>
      <c r="Q117" s="326"/>
      <c r="R117" s="326"/>
      <c r="S117" s="326"/>
      <c r="T117" s="326"/>
      <c r="U117" s="326"/>
      <c r="V117" s="326"/>
      <c r="W117" s="326"/>
      <c r="X117" s="326"/>
      <c r="Y117" s="326"/>
      <c r="Z117" s="326"/>
      <c r="AA117" s="326"/>
      <c r="AB117" s="326"/>
      <c r="AC117" s="326"/>
      <c r="AD117" s="326"/>
      <c r="AE117" s="323"/>
      <c r="AF117" s="323"/>
      <c r="AG117" s="323"/>
      <c r="AH117" s="59" t="str">
        <f>IFERROR(VLOOKUP(AE117,DADES!$D$4:$E$30,2,FALSE),"")</f>
        <v/>
      </c>
      <c r="AI117" s="324"/>
      <c r="AJ117" s="324"/>
      <c r="AK117" s="324"/>
      <c r="AL117" s="324"/>
      <c r="AM117" s="324"/>
      <c r="AN117" s="324"/>
      <c r="AO117" s="324"/>
      <c r="AP117" s="324"/>
      <c r="AQ117" s="72"/>
      <c r="AR117" s="72"/>
      <c r="AS117" s="73"/>
      <c r="AT117" s="73"/>
      <c r="AU117" s="73"/>
      <c r="AV117" s="73"/>
      <c r="AW117" s="73"/>
      <c r="AX117" s="73"/>
      <c r="AY117" s="73"/>
      <c r="AZ117" s="73"/>
      <c r="BA117" s="73"/>
      <c r="BB117" s="72"/>
      <c r="BC117" s="72"/>
      <c r="BD117" s="72"/>
      <c r="BE117" s="72"/>
      <c r="BF117" s="72"/>
      <c r="BG117" s="325"/>
      <c r="BH117" s="325"/>
      <c r="BI117" s="325"/>
      <c r="BJ117" s="325"/>
      <c r="BK117" s="325"/>
      <c r="BL117" s="325"/>
      <c r="BM117" s="325"/>
      <c r="BN117" s="325"/>
      <c r="BO117" s="326"/>
      <c r="BP117" s="326"/>
      <c r="BQ117" s="326"/>
      <c r="BR117" s="326"/>
      <c r="BS117" s="326"/>
      <c r="BT117" s="326"/>
      <c r="BU117" s="326"/>
      <c r="BV117" s="326"/>
      <c r="BW117" s="326"/>
      <c r="BX117" s="326"/>
      <c r="BY117" s="326"/>
      <c r="BZ117" s="326"/>
      <c r="CA117" s="326"/>
      <c r="CB117" s="326"/>
      <c r="CC117" s="326"/>
      <c r="CD117" s="326"/>
      <c r="CE117" s="326"/>
      <c r="CF117" s="326"/>
      <c r="CG117" s="326"/>
      <c r="CH117" s="326"/>
      <c r="CI117" s="323"/>
      <c r="CJ117" s="323"/>
      <c r="CK117" s="323"/>
      <c r="CL117" s="59" t="str">
        <f>IFERROR(VLOOKUP(CI117,DADES!$D$4:$E$30,2,FALSE),"")</f>
        <v/>
      </c>
      <c r="CM117" s="324"/>
      <c r="CN117" s="324"/>
      <c r="CO117" s="324"/>
      <c r="CP117" s="324"/>
      <c r="CQ117" s="324"/>
      <c r="CR117" s="324"/>
      <c r="CS117" s="324"/>
      <c r="CT117" s="324"/>
      <c r="CU117" s="61"/>
      <c r="CV117" s="61"/>
      <c r="CW117" s="61"/>
      <c r="CX117" s="61"/>
    </row>
    <row r="118" spans="3:102" ht="12" customHeight="1" x14ac:dyDescent="0.2">
      <c r="C118" s="325"/>
      <c r="D118" s="325"/>
      <c r="E118" s="325"/>
      <c r="F118" s="325"/>
      <c r="G118" s="325"/>
      <c r="H118" s="325"/>
      <c r="I118" s="325"/>
      <c r="J118" s="325"/>
      <c r="K118" s="326"/>
      <c r="L118" s="326"/>
      <c r="M118" s="326"/>
      <c r="N118" s="326"/>
      <c r="O118" s="326"/>
      <c r="P118" s="326"/>
      <c r="Q118" s="326"/>
      <c r="R118" s="326"/>
      <c r="S118" s="326"/>
      <c r="T118" s="326"/>
      <c r="U118" s="326"/>
      <c r="V118" s="326"/>
      <c r="W118" s="326"/>
      <c r="X118" s="326"/>
      <c r="Y118" s="326"/>
      <c r="Z118" s="326"/>
      <c r="AA118" s="326"/>
      <c r="AB118" s="326"/>
      <c r="AC118" s="326"/>
      <c r="AD118" s="326"/>
      <c r="AE118" s="323"/>
      <c r="AF118" s="323"/>
      <c r="AG118" s="323"/>
      <c r="AH118" s="59" t="str">
        <f>IFERROR(VLOOKUP(AE118,DADES!$D$4:$E$30,2,FALSE),"")</f>
        <v/>
      </c>
      <c r="AI118" s="324"/>
      <c r="AJ118" s="324"/>
      <c r="AK118" s="324"/>
      <c r="AL118" s="324"/>
      <c r="AM118" s="324"/>
      <c r="AN118" s="324"/>
      <c r="AO118" s="324"/>
      <c r="AP118" s="324"/>
      <c r="AQ118" s="72"/>
      <c r="AR118" s="72"/>
      <c r="AS118" s="73"/>
      <c r="AT118" s="73"/>
      <c r="AU118" s="73"/>
      <c r="AV118" s="73"/>
      <c r="AW118" s="73"/>
      <c r="AX118" s="73"/>
      <c r="AY118" s="73"/>
      <c r="AZ118" s="73"/>
      <c r="BA118" s="73"/>
      <c r="BB118" s="72"/>
      <c r="BC118" s="72"/>
      <c r="BD118" s="72"/>
      <c r="BE118" s="72"/>
      <c r="BF118" s="72"/>
      <c r="BG118" s="325"/>
      <c r="BH118" s="325"/>
      <c r="BI118" s="325"/>
      <c r="BJ118" s="325"/>
      <c r="BK118" s="325"/>
      <c r="BL118" s="325"/>
      <c r="BM118" s="325"/>
      <c r="BN118" s="325"/>
      <c r="BO118" s="326"/>
      <c r="BP118" s="326"/>
      <c r="BQ118" s="326"/>
      <c r="BR118" s="326"/>
      <c r="BS118" s="326"/>
      <c r="BT118" s="326"/>
      <c r="BU118" s="326"/>
      <c r="BV118" s="326"/>
      <c r="BW118" s="326"/>
      <c r="BX118" s="326"/>
      <c r="BY118" s="326"/>
      <c r="BZ118" s="326"/>
      <c r="CA118" s="326"/>
      <c r="CB118" s="326"/>
      <c r="CC118" s="326"/>
      <c r="CD118" s="326"/>
      <c r="CE118" s="326"/>
      <c r="CF118" s="326"/>
      <c r="CG118" s="326"/>
      <c r="CH118" s="326"/>
      <c r="CI118" s="323"/>
      <c r="CJ118" s="323"/>
      <c r="CK118" s="323"/>
      <c r="CL118" s="59" t="str">
        <f>IFERROR(VLOOKUP(CI118,DADES!$D$4:$E$30,2,FALSE),"")</f>
        <v/>
      </c>
      <c r="CM118" s="324"/>
      <c r="CN118" s="324"/>
      <c r="CO118" s="324"/>
      <c r="CP118" s="324"/>
      <c r="CQ118" s="324"/>
      <c r="CR118" s="324"/>
      <c r="CS118" s="324"/>
      <c r="CT118" s="324"/>
      <c r="CU118" s="61"/>
      <c r="CV118" s="61"/>
      <c r="CW118" s="61"/>
      <c r="CX118" s="61"/>
    </row>
    <row r="119" spans="3:102" ht="12" customHeight="1" x14ac:dyDescent="0.2">
      <c r="C119" s="325"/>
      <c r="D119" s="325"/>
      <c r="E119" s="325"/>
      <c r="F119" s="325"/>
      <c r="G119" s="325"/>
      <c r="H119" s="325"/>
      <c r="I119" s="325"/>
      <c r="J119" s="325"/>
      <c r="K119" s="326"/>
      <c r="L119" s="326"/>
      <c r="M119" s="326"/>
      <c r="N119" s="326"/>
      <c r="O119" s="326"/>
      <c r="P119" s="326"/>
      <c r="Q119" s="326"/>
      <c r="R119" s="326"/>
      <c r="S119" s="326"/>
      <c r="T119" s="326"/>
      <c r="U119" s="326"/>
      <c r="V119" s="326"/>
      <c r="W119" s="326"/>
      <c r="X119" s="326"/>
      <c r="Y119" s="326"/>
      <c r="Z119" s="326"/>
      <c r="AA119" s="326"/>
      <c r="AB119" s="326"/>
      <c r="AC119" s="326"/>
      <c r="AD119" s="326"/>
      <c r="AE119" s="323"/>
      <c r="AF119" s="323"/>
      <c r="AG119" s="323"/>
      <c r="AH119" s="59" t="str">
        <f>IFERROR(VLOOKUP(AE119,DADES!$D$4:$E$30,2,FALSE),"")</f>
        <v/>
      </c>
      <c r="AI119" s="324"/>
      <c r="AJ119" s="324"/>
      <c r="AK119" s="324"/>
      <c r="AL119" s="324"/>
      <c r="AM119" s="324"/>
      <c r="AN119" s="324"/>
      <c r="AO119" s="324"/>
      <c r="AP119" s="324"/>
      <c r="AQ119" s="72"/>
      <c r="AR119" s="72"/>
      <c r="AS119" s="73"/>
      <c r="AT119" s="73"/>
      <c r="AU119" s="73"/>
      <c r="AV119" s="73"/>
      <c r="AW119" s="73"/>
      <c r="AX119" s="73"/>
      <c r="AY119" s="73"/>
      <c r="AZ119" s="73"/>
      <c r="BA119" s="73"/>
      <c r="BB119" s="72"/>
      <c r="BC119" s="72"/>
      <c r="BD119" s="72"/>
      <c r="BE119" s="72"/>
      <c r="BF119" s="72"/>
      <c r="BG119" s="325"/>
      <c r="BH119" s="325"/>
      <c r="BI119" s="325"/>
      <c r="BJ119" s="325"/>
      <c r="BK119" s="325"/>
      <c r="BL119" s="325"/>
      <c r="BM119" s="325"/>
      <c r="BN119" s="325"/>
      <c r="BO119" s="326"/>
      <c r="BP119" s="326"/>
      <c r="BQ119" s="326"/>
      <c r="BR119" s="326"/>
      <c r="BS119" s="326"/>
      <c r="BT119" s="326"/>
      <c r="BU119" s="326"/>
      <c r="BV119" s="326"/>
      <c r="BW119" s="326"/>
      <c r="BX119" s="326"/>
      <c r="BY119" s="326"/>
      <c r="BZ119" s="326"/>
      <c r="CA119" s="326"/>
      <c r="CB119" s="326"/>
      <c r="CC119" s="326"/>
      <c r="CD119" s="326"/>
      <c r="CE119" s="326"/>
      <c r="CF119" s="326"/>
      <c r="CG119" s="326"/>
      <c r="CH119" s="326"/>
      <c r="CI119" s="323"/>
      <c r="CJ119" s="323"/>
      <c r="CK119" s="323"/>
      <c r="CL119" s="59" t="str">
        <f>IFERROR(VLOOKUP(CI119,DADES!$D$4:$E$30,2,FALSE),"")</f>
        <v/>
      </c>
      <c r="CM119" s="324"/>
      <c r="CN119" s="324"/>
      <c r="CO119" s="324"/>
      <c r="CP119" s="324"/>
      <c r="CQ119" s="324"/>
      <c r="CR119" s="324"/>
      <c r="CS119" s="324"/>
      <c r="CT119" s="324"/>
      <c r="CU119" s="61"/>
      <c r="CV119" s="61"/>
      <c r="CW119" s="61"/>
      <c r="CX119" s="61"/>
    </row>
    <row r="120" spans="3:102" ht="12" customHeight="1" x14ac:dyDescent="0.2">
      <c r="C120" s="325"/>
      <c r="D120" s="325"/>
      <c r="E120" s="325"/>
      <c r="F120" s="325"/>
      <c r="G120" s="325"/>
      <c r="H120" s="325"/>
      <c r="I120" s="325"/>
      <c r="J120" s="325"/>
      <c r="K120" s="326"/>
      <c r="L120" s="326"/>
      <c r="M120" s="326"/>
      <c r="N120" s="326"/>
      <c r="O120" s="326"/>
      <c r="P120" s="326"/>
      <c r="Q120" s="326"/>
      <c r="R120" s="326"/>
      <c r="S120" s="326"/>
      <c r="T120" s="326"/>
      <c r="U120" s="326"/>
      <c r="V120" s="326"/>
      <c r="W120" s="326"/>
      <c r="X120" s="326"/>
      <c r="Y120" s="326"/>
      <c r="Z120" s="326"/>
      <c r="AA120" s="326"/>
      <c r="AB120" s="326"/>
      <c r="AC120" s="326"/>
      <c r="AD120" s="326"/>
      <c r="AE120" s="323"/>
      <c r="AF120" s="323"/>
      <c r="AG120" s="323"/>
      <c r="AH120" s="59" t="str">
        <f>IFERROR(VLOOKUP(AE120,DADES!$D$4:$E$30,2,FALSE),"")</f>
        <v/>
      </c>
      <c r="AI120" s="324"/>
      <c r="AJ120" s="324"/>
      <c r="AK120" s="324"/>
      <c r="AL120" s="324"/>
      <c r="AM120" s="324"/>
      <c r="AN120" s="324"/>
      <c r="AO120" s="324"/>
      <c r="AP120" s="324"/>
      <c r="AQ120" s="72"/>
      <c r="AR120" s="72"/>
      <c r="AS120" s="73"/>
      <c r="AT120" s="73"/>
      <c r="AU120" s="73"/>
      <c r="AV120" s="73"/>
      <c r="AW120" s="73"/>
      <c r="AX120" s="73"/>
      <c r="AY120" s="73"/>
      <c r="AZ120" s="73"/>
      <c r="BA120" s="73"/>
      <c r="BB120" s="72"/>
      <c r="BC120" s="72"/>
      <c r="BD120" s="72"/>
      <c r="BE120" s="72"/>
      <c r="BF120" s="72"/>
      <c r="BG120" s="325"/>
      <c r="BH120" s="325"/>
      <c r="BI120" s="325"/>
      <c r="BJ120" s="325"/>
      <c r="BK120" s="325"/>
      <c r="BL120" s="325"/>
      <c r="BM120" s="325"/>
      <c r="BN120" s="325"/>
      <c r="BO120" s="326"/>
      <c r="BP120" s="326"/>
      <c r="BQ120" s="326"/>
      <c r="BR120" s="326"/>
      <c r="BS120" s="326"/>
      <c r="BT120" s="326"/>
      <c r="BU120" s="326"/>
      <c r="BV120" s="326"/>
      <c r="BW120" s="326"/>
      <c r="BX120" s="326"/>
      <c r="BY120" s="326"/>
      <c r="BZ120" s="326"/>
      <c r="CA120" s="326"/>
      <c r="CB120" s="326"/>
      <c r="CC120" s="326"/>
      <c r="CD120" s="326"/>
      <c r="CE120" s="326"/>
      <c r="CF120" s="326"/>
      <c r="CG120" s="326"/>
      <c r="CH120" s="326"/>
      <c r="CI120" s="323"/>
      <c r="CJ120" s="323"/>
      <c r="CK120" s="323"/>
      <c r="CL120" s="59" t="str">
        <f>IFERROR(VLOOKUP(CI120,DADES!$D$4:$E$30,2,FALSE),"")</f>
        <v/>
      </c>
      <c r="CM120" s="324"/>
      <c r="CN120" s="324"/>
      <c r="CO120" s="324"/>
      <c r="CP120" s="324"/>
      <c r="CQ120" s="324"/>
      <c r="CR120" s="324"/>
      <c r="CS120" s="324"/>
      <c r="CT120" s="324"/>
      <c r="CU120" s="61"/>
      <c r="CV120" s="61"/>
      <c r="CW120" s="61"/>
      <c r="CX120" s="61"/>
    </row>
    <row r="121" spans="3:102" ht="12" customHeight="1" x14ac:dyDescent="0.2">
      <c r="C121" s="325"/>
      <c r="D121" s="325"/>
      <c r="E121" s="325"/>
      <c r="F121" s="325"/>
      <c r="G121" s="325"/>
      <c r="H121" s="325"/>
      <c r="I121" s="325"/>
      <c r="J121" s="325"/>
      <c r="K121" s="326"/>
      <c r="L121" s="326"/>
      <c r="M121" s="326"/>
      <c r="N121" s="326"/>
      <c r="O121" s="326"/>
      <c r="P121" s="326"/>
      <c r="Q121" s="326"/>
      <c r="R121" s="326"/>
      <c r="S121" s="326"/>
      <c r="T121" s="326"/>
      <c r="U121" s="326"/>
      <c r="V121" s="326"/>
      <c r="W121" s="326"/>
      <c r="X121" s="326"/>
      <c r="Y121" s="326"/>
      <c r="Z121" s="326"/>
      <c r="AA121" s="326"/>
      <c r="AB121" s="326"/>
      <c r="AC121" s="326"/>
      <c r="AD121" s="326"/>
      <c r="AE121" s="323"/>
      <c r="AF121" s="323"/>
      <c r="AG121" s="323"/>
      <c r="AH121" s="59" t="str">
        <f>IFERROR(VLOOKUP(AE121,DADES!$D$4:$E$30,2,FALSE),"")</f>
        <v/>
      </c>
      <c r="AI121" s="324"/>
      <c r="AJ121" s="324"/>
      <c r="AK121" s="324"/>
      <c r="AL121" s="324"/>
      <c r="AM121" s="324"/>
      <c r="AN121" s="324"/>
      <c r="AO121" s="324"/>
      <c r="AP121" s="324"/>
      <c r="AQ121" s="72"/>
      <c r="AR121" s="72"/>
      <c r="AS121" s="73"/>
      <c r="AT121" s="73"/>
      <c r="AU121" s="73"/>
      <c r="AV121" s="73"/>
      <c r="AW121" s="73"/>
      <c r="AX121" s="73"/>
      <c r="AY121" s="73"/>
      <c r="AZ121" s="73"/>
      <c r="BA121" s="73"/>
      <c r="BB121" s="72"/>
      <c r="BC121" s="72"/>
      <c r="BD121" s="72"/>
      <c r="BE121" s="72"/>
      <c r="BF121" s="72"/>
      <c r="BG121" s="325"/>
      <c r="BH121" s="325"/>
      <c r="BI121" s="325"/>
      <c r="BJ121" s="325"/>
      <c r="BK121" s="325"/>
      <c r="BL121" s="325"/>
      <c r="BM121" s="325"/>
      <c r="BN121" s="325"/>
      <c r="BO121" s="326"/>
      <c r="BP121" s="326"/>
      <c r="BQ121" s="326"/>
      <c r="BR121" s="326"/>
      <c r="BS121" s="326"/>
      <c r="BT121" s="326"/>
      <c r="BU121" s="326"/>
      <c r="BV121" s="326"/>
      <c r="BW121" s="326"/>
      <c r="BX121" s="326"/>
      <c r="BY121" s="326"/>
      <c r="BZ121" s="326"/>
      <c r="CA121" s="326"/>
      <c r="CB121" s="326"/>
      <c r="CC121" s="326"/>
      <c r="CD121" s="326"/>
      <c r="CE121" s="326"/>
      <c r="CF121" s="326"/>
      <c r="CG121" s="326"/>
      <c r="CH121" s="326"/>
      <c r="CI121" s="323"/>
      <c r="CJ121" s="323"/>
      <c r="CK121" s="323"/>
      <c r="CL121" s="59" t="str">
        <f>IFERROR(VLOOKUP(CI121,DADES!$D$4:$E$30,2,FALSE),"")</f>
        <v/>
      </c>
      <c r="CM121" s="324"/>
      <c r="CN121" s="324"/>
      <c r="CO121" s="324"/>
      <c r="CP121" s="324"/>
      <c r="CQ121" s="324"/>
      <c r="CR121" s="324"/>
      <c r="CS121" s="324"/>
      <c r="CT121" s="324"/>
      <c r="CU121" s="61"/>
      <c r="CV121" s="61"/>
      <c r="CW121" s="61"/>
      <c r="CX121" s="61"/>
    </row>
    <row r="122" spans="3:102" ht="12" customHeight="1" x14ac:dyDescent="0.2">
      <c r="C122" s="325"/>
      <c r="D122" s="325"/>
      <c r="E122" s="325"/>
      <c r="F122" s="325"/>
      <c r="G122" s="325"/>
      <c r="H122" s="325"/>
      <c r="I122" s="325"/>
      <c r="J122" s="325"/>
      <c r="K122" s="326"/>
      <c r="L122" s="326"/>
      <c r="M122" s="326"/>
      <c r="N122" s="326"/>
      <c r="O122" s="326"/>
      <c r="P122" s="326"/>
      <c r="Q122" s="326"/>
      <c r="R122" s="326"/>
      <c r="S122" s="326"/>
      <c r="T122" s="326"/>
      <c r="U122" s="326"/>
      <c r="V122" s="326"/>
      <c r="W122" s="326"/>
      <c r="X122" s="326"/>
      <c r="Y122" s="326"/>
      <c r="Z122" s="326"/>
      <c r="AA122" s="326"/>
      <c r="AB122" s="326"/>
      <c r="AC122" s="326"/>
      <c r="AD122" s="326"/>
      <c r="AE122" s="323"/>
      <c r="AF122" s="323"/>
      <c r="AG122" s="323"/>
      <c r="AH122" s="59" t="str">
        <f>IFERROR(VLOOKUP(AE122,DADES!$D$4:$E$30,2,FALSE),"")</f>
        <v/>
      </c>
      <c r="AI122" s="324"/>
      <c r="AJ122" s="324"/>
      <c r="AK122" s="324"/>
      <c r="AL122" s="324"/>
      <c r="AM122" s="324"/>
      <c r="AN122" s="324"/>
      <c r="AO122" s="324"/>
      <c r="AP122" s="324"/>
      <c r="AQ122" s="72"/>
      <c r="AR122" s="72"/>
      <c r="AS122" s="73"/>
      <c r="AT122" s="73"/>
      <c r="AU122" s="73"/>
      <c r="AV122" s="73"/>
      <c r="AW122" s="73"/>
      <c r="AX122" s="73"/>
      <c r="AY122" s="73"/>
      <c r="AZ122" s="73"/>
      <c r="BA122" s="73"/>
      <c r="BB122" s="72"/>
      <c r="BC122" s="72"/>
      <c r="BD122" s="72"/>
      <c r="BE122" s="72"/>
      <c r="BF122" s="72"/>
      <c r="BG122" s="325"/>
      <c r="BH122" s="325"/>
      <c r="BI122" s="325"/>
      <c r="BJ122" s="325"/>
      <c r="BK122" s="325"/>
      <c r="BL122" s="325"/>
      <c r="BM122" s="325"/>
      <c r="BN122" s="325"/>
      <c r="BO122" s="326"/>
      <c r="BP122" s="326"/>
      <c r="BQ122" s="326"/>
      <c r="BR122" s="326"/>
      <c r="BS122" s="326"/>
      <c r="BT122" s="326"/>
      <c r="BU122" s="326"/>
      <c r="BV122" s="326"/>
      <c r="BW122" s="326"/>
      <c r="BX122" s="326"/>
      <c r="BY122" s="326"/>
      <c r="BZ122" s="326"/>
      <c r="CA122" s="326"/>
      <c r="CB122" s="326"/>
      <c r="CC122" s="326"/>
      <c r="CD122" s="326"/>
      <c r="CE122" s="326"/>
      <c r="CF122" s="326"/>
      <c r="CG122" s="326"/>
      <c r="CH122" s="326"/>
      <c r="CI122" s="323"/>
      <c r="CJ122" s="323"/>
      <c r="CK122" s="323"/>
      <c r="CL122" s="59" t="str">
        <f>IFERROR(VLOOKUP(CI122,DADES!$D$4:$E$30,2,FALSE),"")</f>
        <v/>
      </c>
      <c r="CM122" s="324"/>
      <c r="CN122" s="324"/>
      <c r="CO122" s="324"/>
      <c r="CP122" s="324"/>
      <c r="CQ122" s="324"/>
      <c r="CR122" s="324"/>
      <c r="CS122" s="324"/>
      <c r="CT122" s="324"/>
      <c r="CU122" s="61"/>
      <c r="CV122" s="61"/>
      <c r="CW122" s="61"/>
      <c r="CX122" s="61"/>
    </row>
    <row r="123" spans="3:102" ht="12" customHeight="1" x14ac:dyDescent="0.2">
      <c r="C123" s="325"/>
      <c r="D123" s="325"/>
      <c r="E123" s="325"/>
      <c r="F123" s="325"/>
      <c r="G123" s="325"/>
      <c r="H123" s="325"/>
      <c r="I123" s="325"/>
      <c r="J123" s="325"/>
      <c r="K123" s="326"/>
      <c r="L123" s="326"/>
      <c r="M123" s="326"/>
      <c r="N123" s="326"/>
      <c r="O123" s="326"/>
      <c r="P123" s="326"/>
      <c r="Q123" s="326"/>
      <c r="R123" s="326"/>
      <c r="S123" s="326"/>
      <c r="T123" s="326"/>
      <c r="U123" s="326"/>
      <c r="V123" s="326"/>
      <c r="W123" s="326"/>
      <c r="X123" s="326"/>
      <c r="Y123" s="326"/>
      <c r="Z123" s="326"/>
      <c r="AA123" s="326"/>
      <c r="AB123" s="326"/>
      <c r="AC123" s="326"/>
      <c r="AD123" s="326"/>
      <c r="AE123" s="323"/>
      <c r="AF123" s="323"/>
      <c r="AG123" s="323"/>
      <c r="AH123" s="59" t="str">
        <f>IFERROR(VLOOKUP(AE123,DADES!$D$4:$E$30,2,FALSE),"")</f>
        <v/>
      </c>
      <c r="AI123" s="324"/>
      <c r="AJ123" s="324"/>
      <c r="AK123" s="324"/>
      <c r="AL123" s="324"/>
      <c r="AM123" s="324"/>
      <c r="AN123" s="324"/>
      <c r="AO123" s="324"/>
      <c r="AP123" s="324"/>
      <c r="AQ123" s="72"/>
      <c r="AR123" s="72"/>
      <c r="AS123" s="73"/>
      <c r="AT123" s="73"/>
      <c r="AU123" s="73"/>
      <c r="AV123" s="73"/>
      <c r="AW123" s="73"/>
      <c r="AX123" s="73"/>
      <c r="AY123" s="73"/>
      <c r="AZ123" s="73"/>
      <c r="BA123" s="73"/>
      <c r="BB123" s="72"/>
      <c r="BC123" s="72"/>
      <c r="BD123" s="72"/>
      <c r="BE123" s="72"/>
      <c r="BF123" s="72"/>
      <c r="BG123" s="325"/>
      <c r="BH123" s="325"/>
      <c r="BI123" s="325"/>
      <c r="BJ123" s="325"/>
      <c r="BK123" s="325"/>
      <c r="BL123" s="325"/>
      <c r="BM123" s="325"/>
      <c r="BN123" s="325"/>
      <c r="BO123" s="326"/>
      <c r="BP123" s="326"/>
      <c r="BQ123" s="326"/>
      <c r="BR123" s="326"/>
      <c r="BS123" s="326"/>
      <c r="BT123" s="326"/>
      <c r="BU123" s="326"/>
      <c r="BV123" s="326"/>
      <c r="BW123" s="326"/>
      <c r="BX123" s="326"/>
      <c r="BY123" s="326"/>
      <c r="BZ123" s="326"/>
      <c r="CA123" s="326"/>
      <c r="CB123" s="326"/>
      <c r="CC123" s="326"/>
      <c r="CD123" s="326"/>
      <c r="CE123" s="326"/>
      <c r="CF123" s="326"/>
      <c r="CG123" s="326"/>
      <c r="CH123" s="326"/>
      <c r="CI123" s="323"/>
      <c r="CJ123" s="323"/>
      <c r="CK123" s="323"/>
      <c r="CL123" s="59" t="str">
        <f>IFERROR(VLOOKUP(CI123,DADES!$D$4:$E$30,2,FALSE),"")</f>
        <v/>
      </c>
      <c r="CM123" s="324"/>
      <c r="CN123" s="324"/>
      <c r="CO123" s="324"/>
      <c r="CP123" s="324"/>
      <c r="CQ123" s="324"/>
      <c r="CR123" s="324"/>
      <c r="CS123" s="324"/>
      <c r="CT123" s="324"/>
      <c r="CU123" s="61"/>
      <c r="CV123" s="61"/>
      <c r="CW123" s="61"/>
      <c r="CX123" s="61"/>
    </row>
    <row r="124" spans="3:102" ht="12" customHeight="1" x14ac:dyDescent="0.2">
      <c r="C124" s="325"/>
      <c r="D124" s="325"/>
      <c r="E124" s="325"/>
      <c r="F124" s="325"/>
      <c r="G124" s="325"/>
      <c r="H124" s="325"/>
      <c r="I124" s="325"/>
      <c r="J124" s="325"/>
      <c r="K124" s="326"/>
      <c r="L124" s="326"/>
      <c r="M124" s="326"/>
      <c r="N124" s="326"/>
      <c r="O124" s="326"/>
      <c r="P124" s="326"/>
      <c r="Q124" s="326"/>
      <c r="R124" s="326"/>
      <c r="S124" s="326"/>
      <c r="T124" s="326"/>
      <c r="U124" s="326"/>
      <c r="V124" s="326"/>
      <c r="W124" s="326"/>
      <c r="X124" s="326"/>
      <c r="Y124" s="326"/>
      <c r="Z124" s="326"/>
      <c r="AA124" s="326"/>
      <c r="AB124" s="326"/>
      <c r="AC124" s="326"/>
      <c r="AD124" s="326"/>
      <c r="AE124" s="323"/>
      <c r="AF124" s="323"/>
      <c r="AG124" s="323"/>
      <c r="AH124" s="59" t="str">
        <f>IFERROR(VLOOKUP(AE124,DADES!$D$4:$E$30,2,FALSE),"")</f>
        <v/>
      </c>
      <c r="AI124" s="324"/>
      <c r="AJ124" s="324"/>
      <c r="AK124" s="324"/>
      <c r="AL124" s="324"/>
      <c r="AM124" s="324"/>
      <c r="AN124" s="324"/>
      <c r="AO124" s="324"/>
      <c r="AP124" s="324"/>
      <c r="AQ124" s="72"/>
      <c r="AR124" s="72"/>
      <c r="AS124" s="73"/>
      <c r="AT124" s="73"/>
      <c r="AU124" s="73"/>
      <c r="AV124" s="73"/>
      <c r="AW124" s="73"/>
      <c r="AX124" s="73"/>
      <c r="AY124" s="73"/>
      <c r="AZ124" s="73"/>
      <c r="BA124" s="73"/>
      <c r="BB124" s="72"/>
      <c r="BC124" s="72"/>
      <c r="BD124" s="72"/>
      <c r="BE124" s="72"/>
      <c r="BF124" s="72"/>
      <c r="BG124" s="325"/>
      <c r="BH124" s="325"/>
      <c r="BI124" s="325"/>
      <c r="BJ124" s="325"/>
      <c r="BK124" s="325"/>
      <c r="BL124" s="325"/>
      <c r="BM124" s="325"/>
      <c r="BN124" s="325"/>
      <c r="BO124" s="326"/>
      <c r="BP124" s="326"/>
      <c r="BQ124" s="326"/>
      <c r="BR124" s="326"/>
      <c r="BS124" s="326"/>
      <c r="BT124" s="326"/>
      <c r="BU124" s="326"/>
      <c r="BV124" s="326"/>
      <c r="BW124" s="326"/>
      <c r="BX124" s="326"/>
      <c r="BY124" s="326"/>
      <c r="BZ124" s="326"/>
      <c r="CA124" s="326"/>
      <c r="CB124" s="326"/>
      <c r="CC124" s="326"/>
      <c r="CD124" s="326"/>
      <c r="CE124" s="326"/>
      <c r="CF124" s="326"/>
      <c r="CG124" s="326"/>
      <c r="CH124" s="326"/>
      <c r="CI124" s="323"/>
      <c r="CJ124" s="323"/>
      <c r="CK124" s="323"/>
      <c r="CL124" s="59" t="str">
        <f>IFERROR(VLOOKUP(CI124,DADES!$D$4:$E$30,2,FALSE),"")</f>
        <v/>
      </c>
      <c r="CM124" s="324"/>
      <c r="CN124" s="324"/>
      <c r="CO124" s="324"/>
      <c r="CP124" s="324"/>
      <c r="CQ124" s="324"/>
      <c r="CR124" s="324"/>
      <c r="CS124" s="324"/>
      <c r="CT124" s="324"/>
      <c r="CU124" s="61"/>
      <c r="CV124" s="61"/>
      <c r="CW124" s="61"/>
      <c r="CX124" s="61"/>
    </row>
    <row r="125" spans="3:102" ht="12" customHeight="1" x14ac:dyDescent="0.2">
      <c r="C125" s="325"/>
      <c r="D125" s="325"/>
      <c r="E125" s="325"/>
      <c r="F125" s="325"/>
      <c r="G125" s="325"/>
      <c r="H125" s="325"/>
      <c r="I125" s="325"/>
      <c r="J125" s="325"/>
      <c r="K125" s="326"/>
      <c r="L125" s="326"/>
      <c r="M125" s="326"/>
      <c r="N125" s="326"/>
      <c r="O125" s="326"/>
      <c r="P125" s="326"/>
      <c r="Q125" s="326"/>
      <c r="R125" s="326"/>
      <c r="S125" s="326"/>
      <c r="T125" s="326"/>
      <c r="U125" s="326"/>
      <c r="V125" s="326"/>
      <c r="W125" s="326"/>
      <c r="X125" s="326"/>
      <c r="Y125" s="326"/>
      <c r="Z125" s="326"/>
      <c r="AA125" s="326"/>
      <c r="AB125" s="326"/>
      <c r="AC125" s="326"/>
      <c r="AD125" s="326"/>
      <c r="AE125" s="323"/>
      <c r="AF125" s="323"/>
      <c r="AG125" s="323"/>
      <c r="AH125" s="59" t="str">
        <f>IFERROR(VLOOKUP(AE125,DADES!$D$4:$E$30,2,FALSE),"")</f>
        <v/>
      </c>
      <c r="AI125" s="324"/>
      <c r="AJ125" s="324"/>
      <c r="AK125" s="324"/>
      <c r="AL125" s="324"/>
      <c r="AM125" s="324"/>
      <c r="AN125" s="324"/>
      <c r="AO125" s="324"/>
      <c r="AP125" s="324"/>
      <c r="AQ125" s="72"/>
      <c r="AR125" s="72"/>
      <c r="AS125" s="73"/>
      <c r="AT125" s="73"/>
      <c r="AU125" s="73"/>
      <c r="AV125" s="73"/>
      <c r="AW125" s="73"/>
      <c r="AX125" s="73"/>
      <c r="AY125" s="73"/>
      <c r="AZ125" s="73"/>
      <c r="BA125" s="73"/>
      <c r="BB125" s="72"/>
      <c r="BC125" s="72"/>
      <c r="BD125" s="72"/>
      <c r="BE125" s="72"/>
      <c r="BF125" s="72"/>
      <c r="BG125" s="325"/>
      <c r="BH125" s="325"/>
      <c r="BI125" s="325"/>
      <c r="BJ125" s="325"/>
      <c r="BK125" s="325"/>
      <c r="BL125" s="325"/>
      <c r="BM125" s="325"/>
      <c r="BN125" s="325"/>
      <c r="BO125" s="326"/>
      <c r="BP125" s="326"/>
      <c r="BQ125" s="326"/>
      <c r="BR125" s="326"/>
      <c r="BS125" s="326"/>
      <c r="BT125" s="326"/>
      <c r="BU125" s="326"/>
      <c r="BV125" s="326"/>
      <c r="BW125" s="326"/>
      <c r="BX125" s="326"/>
      <c r="BY125" s="326"/>
      <c r="BZ125" s="326"/>
      <c r="CA125" s="326"/>
      <c r="CB125" s="326"/>
      <c r="CC125" s="326"/>
      <c r="CD125" s="326"/>
      <c r="CE125" s="326"/>
      <c r="CF125" s="326"/>
      <c r="CG125" s="326"/>
      <c r="CH125" s="326"/>
      <c r="CI125" s="323"/>
      <c r="CJ125" s="323"/>
      <c r="CK125" s="323"/>
      <c r="CL125" s="59" t="str">
        <f>IFERROR(VLOOKUP(CI125,DADES!$D$4:$E$30,2,FALSE),"")</f>
        <v/>
      </c>
      <c r="CM125" s="324"/>
      <c r="CN125" s="324"/>
      <c r="CO125" s="324"/>
      <c r="CP125" s="324"/>
      <c r="CQ125" s="324"/>
      <c r="CR125" s="324"/>
      <c r="CS125" s="324"/>
      <c r="CT125" s="324"/>
      <c r="CU125" s="61"/>
      <c r="CV125" s="61"/>
      <c r="CW125" s="61"/>
      <c r="CX125" s="61"/>
    </row>
    <row r="126" spans="3:102" ht="12" customHeight="1" x14ac:dyDescent="0.2">
      <c r="C126" s="325"/>
      <c r="D126" s="325"/>
      <c r="E126" s="325"/>
      <c r="F126" s="325"/>
      <c r="G126" s="325"/>
      <c r="H126" s="325"/>
      <c r="I126" s="325"/>
      <c r="J126" s="325"/>
      <c r="K126" s="326"/>
      <c r="L126" s="326"/>
      <c r="M126" s="326"/>
      <c r="N126" s="326"/>
      <c r="O126" s="326"/>
      <c r="P126" s="326"/>
      <c r="Q126" s="326"/>
      <c r="R126" s="326"/>
      <c r="S126" s="326"/>
      <c r="T126" s="326"/>
      <c r="U126" s="326"/>
      <c r="V126" s="326"/>
      <c r="W126" s="326"/>
      <c r="X126" s="326"/>
      <c r="Y126" s="326"/>
      <c r="Z126" s="326"/>
      <c r="AA126" s="326"/>
      <c r="AB126" s="326"/>
      <c r="AC126" s="326"/>
      <c r="AD126" s="326"/>
      <c r="AE126" s="323"/>
      <c r="AF126" s="323"/>
      <c r="AG126" s="323"/>
      <c r="AH126" s="59" t="str">
        <f>IFERROR(VLOOKUP(AE126,DADES!$D$4:$E$30,2,FALSE),"")</f>
        <v/>
      </c>
      <c r="AI126" s="324"/>
      <c r="AJ126" s="324"/>
      <c r="AK126" s="324"/>
      <c r="AL126" s="324"/>
      <c r="AM126" s="324"/>
      <c r="AN126" s="324"/>
      <c r="AO126" s="324"/>
      <c r="AP126" s="324"/>
      <c r="AQ126" s="72"/>
      <c r="AR126" s="72"/>
      <c r="AS126" s="73"/>
      <c r="AT126" s="73"/>
      <c r="AU126" s="73"/>
      <c r="AV126" s="73"/>
      <c r="AW126" s="73"/>
      <c r="AX126" s="73"/>
      <c r="AY126" s="73"/>
      <c r="AZ126" s="73"/>
      <c r="BA126" s="73"/>
      <c r="BB126" s="72"/>
      <c r="BC126" s="72"/>
      <c r="BD126" s="72"/>
      <c r="BE126" s="72"/>
      <c r="BF126" s="72"/>
      <c r="BG126" s="325"/>
      <c r="BH126" s="325"/>
      <c r="BI126" s="325"/>
      <c r="BJ126" s="325"/>
      <c r="BK126" s="325"/>
      <c r="BL126" s="325"/>
      <c r="BM126" s="325"/>
      <c r="BN126" s="325"/>
      <c r="BO126" s="326"/>
      <c r="BP126" s="326"/>
      <c r="BQ126" s="326"/>
      <c r="BR126" s="326"/>
      <c r="BS126" s="326"/>
      <c r="BT126" s="326"/>
      <c r="BU126" s="326"/>
      <c r="BV126" s="326"/>
      <c r="BW126" s="326"/>
      <c r="BX126" s="326"/>
      <c r="BY126" s="326"/>
      <c r="BZ126" s="326"/>
      <c r="CA126" s="326"/>
      <c r="CB126" s="326"/>
      <c r="CC126" s="326"/>
      <c r="CD126" s="326"/>
      <c r="CE126" s="326"/>
      <c r="CF126" s="326"/>
      <c r="CG126" s="326"/>
      <c r="CH126" s="326"/>
      <c r="CI126" s="323"/>
      <c r="CJ126" s="323"/>
      <c r="CK126" s="323"/>
      <c r="CL126" s="59" t="str">
        <f>IFERROR(VLOOKUP(CI126,DADES!$D$4:$E$30,2,FALSE),"")</f>
        <v/>
      </c>
      <c r="CM126" s="324"/>
      <c r="CN126" s="324"/>
      <c r="CO126" s="324"/>
      <c r="CP126" s="324"/>
      <c r="CQ126" s="324"/>
      <c r="CR126" s="324"/>
      <c r="CS126" s="324"/>
      <c r="CT126" s="324"/>
      <c r="CU126" s="61"/>
      <c r="CV126" s="61"/>
      <c r="CW126" s="61"/>
      <c r="CX126" s="61"/>
    </row>
    <row r="127" spans="3:102" ht="12" customHeight="1" x14ac:dyDescent="0.2">
      <c r="C127" s="325"/>
      <c r="D127" s="325"/>
      <c r="E127" s="325"/>
      <c r="F127" s="325"/>
      <c r="G127" s="325"/>
      <c r="H127" s="325"/>
      <c r="I127" s="325"/>
      <c r="J127" s="325"/>
      <c r="K127" s="326"/>
      <c r="L127" s="326"/>
      <c r="M127" s="326"/>
      <c r="N127" s="326"/>
      <c r="O127" s="326"/>
      <c r="P127" s="326"/>
      <c r="Q127" s="326"/>
      <c r="R127" s="326"/>
      <c r="S127" s="326"/>
      <c r="T127" s="326"/>
      <c r="U127" s="326"/>
      <c r="V127" s="326"/>
      <c r="W127" s="326"/>
      <c r="X127" s="326"/>
      <c r="Y127" s="326"/>
      <c r="Z127" s="326"/>
      <c r="AA127" s="326"/>
      <c r="AB127" s="326"/>
      <c r="AC127" s="326"/>
      <c r="AD127" s="326"/>
      <c r="AE127" s="323"/>
      <c r="AF127" s="323"/>
      <c r="AG127" s="323"/>
      <c r="AH127" s="59" t="str">
        <f>IFERROR(VLOOKUP(AE127,DADES!$D$4:$E$30,2,FALSE),"")</f>
        <v/>
      </c>
      <c r="AI127" s="324"/>
      <c r="AJ127" s="324"/>
      <c r="AK127" s="324"/>
      <c r="AL127" s="324"/>
      <c r="AM127" s="324"/>
      <c r="AN127" s="324"/>
      <c r="AO127" s="324"/>
      <c r="AP127" s="324"/>
      <c r="AQ127" s="72"/>
      <c r="AR127" s="72"/>
      <c r="AS127" s="73"/>
      <c r="AT127" s="73"/>
      <c r="AU127" s="73"/>
      <c r="AV127" s="73"/>
      <c r="AW127" s="73"/>
      <c r="AX127" s="73"/>
      <c r="AY127" s="73"/>
      <c r="AZ127" s="73"/>
      <c r="BA127" s="73"/>
      <c r="BB127" s="72"/>
      <c r="BC127" s="72"/>
      <c r="BD127" s="72"/>
      <c r="BE127" s="72"/>
      <c r="BF127" s="72"/>
      <c r="BG127" s="325"/>
      <c r="BH127" s="325"/>
      <c r="BI127" s="325"/>
      <c r="BJ127" s="325"/>
      <c r="BK127" s="325"/>
      <c r="BL127" s="325"/>
      <c r="BM127" s="325"/>
      <c r="BN127" s="325"/>
      <c r="BO127" s="326"/>
      <c r="BP127" s="326"/>
      <c r="BQ127" s="326"/>
      <c r="BR127" s="326"/>
      <c r="BS127" s="326"/>
      <c r="BT127" s="326"/>
      <c r="BU127" s="326"/>
      <c r="BV127" s="326"/>
      <c r="BW127" s="326"/>
      <c r="BX127" s="326"/>
      <c r="BY127" s="326"/>
      <c r="BZ127" s="326"/>
      <c r="CA127" s="326"/>
      <c r="CB127" s="326"/>
      <c r="CC127" s="326"/>
      <c r="CD127" s="326"/>
      <c r="CE127" s="326"/>
      <c r="CF127" s="326"/>
      <c r="CG127" s="326"/>
      <c r="CH127" s="326"/>
      <c r="CI127" s="323"/>
      <c r="CJ127" s="323"/>
      <c r="CK127" s="323"/>
      <c r="CL127" s="59" t="str">
        <f>IFERROR(VLOOKUP(CI127,DADES!$D$4:$E$30,2,FALSE),"")</f>
        <v/>
      </c>
      <c r="CM127" s="324"/>
      <c r="CN127" s="324"/>
      <c r="CO127" s="324"/>
      <c r="CP127" s="324"/>
      <c r="CQ127" s="324"/>
      <c r="CR127" s="324"/>
      <c r="CS127" s="324"/>
      <c r="CT127" s="324"/>
      <c r="CU127" s="61"/>
      <c r="CV127" s="61"/>
      <c r="CW127" s="61"/>
      <c r="CX127" s="61"/>
    </row>
    <row r="128" spans="3:102" ht="12" customHeight="1" x14ac:dyDescent="0.2">
      <c r="C128" s="325"/>
      <c r="D128" s="325"/>
      <c r="E128" s="325"/>
      <c r="F128" s="325"/>
      <c r="G128" s="325"/>
      <c r="H128" s="325"/>
      <c r="I128" s="325"/>
      <c r="J128" s="325"/>
      <c r="K128" s="326"/>
      <c r="L128" s="326"/>
      <c r="M128" s="326"/>
      <c r="N128" s="326"/>
      <c r="O128" s="326"/>
      <c r="P128" s="326"/>
      <c r="Q128" s="326"/>
      <c r="R128" s="326"/>
      <c r="S128" s="326"/>
      <c r="T128" s="326"/>
      <c r="U128" s="326"/>
      <c r="V128" s="326"/>
      <c r="W128" s="326"/>
      <c r="X128" s="326"/>
      <c r="Y128" s="326"/>
      <c r="Z128" s="326"/>
      <c r="AA128" s="326"/>
      <c r="AB128" s="326"/>
      <c r="AC128" s="326"/>
      <c r="AD128" s="326"/>
      <c r="AE128" s="323"/>
      <c r="AF128" s="323"/>
      <c r="AG128" s="323"/>
      <c r="AH128" s="59" t="str">
        <f>IFERROR(VLOOKUP(AE128,DADES!$D$4:$E$30,2,FALSE),"")</f>
        <v/>
      </c>
      <c r="AI128" s="324"/>
      <c r="AJ128" s="324"/>
      <c r="AK128" s="324"/>
      <c r="AL128" s="324"/>
      <c r="AM128" s="324"/>
      <c r="AN128" s="324"/>
      <c r="AO128" s="324"/>
      <c r="AP128" s="324"/>
      <c r="AQ128" s="72"/>
      <c r="AR128" s="72"/>
      <c r="AS128" s="73"/>
      <c r="AT128" s="73"/>
      <c r="AU128" s="73"/>
      <c r="AV128" s="73"/>
      <c r="AW128" s="73"/>
      <c r="AX128" s="73"/>
      <c r="AY128" s="73"/>
      <c r="AZ128" s="73"/>
      <c r="BA128" s="73"/>
      <c r="BB128" s="72"/>
      <c r="BC128" s="72"/>
      <c r="BD128" s="72"/>
      <c r="BE128" s="72"/>
      <c r="BF128" s="72"/>
      <c r="BG128" s="325"/>
      <c r="BH128" s="325"/>
      <c r="BI128" s="325"/>
      <c r="BJ128" s="325"/>
      <c r="BK128" s="325"/>
      <c r="BL128" s="325"/>
      <c r="BM128" s="325"/>
      <c r="BN128" s="325"/>
      <c r="BO128" s="326"/>
      <c r="BP128" s="326"/>
      <c r="BQ128" s="326"/>
      <c r="BR128" s="326"/>
      <c r="BS128" s="326"/>
      <c r="BT128" s="326"/>
      <c r="BU128" s="326"/>
      <c r="BV128" s="326"/>
      <c r="BW128" s="326"/>
      <c r="BX128" s="326"/>
      <c r="BY128" s="326"/>
      <c r="BZ128" s="326"/>
      <c r="CA128" s="326"/>
      <c r="CB128" s="326"/>
      <c r="CC128" s="326"/>
      <c r="CD128" s="326"/>
      <c r="CE128" s="326"/>
      <c r="CF128" s="326"/>
      <c r="CG128" s="326"/>
      <c r="CH128" s="326"/>
      <c r="CI128" s="323"/>
      <c r="CJ128" s="323"/>
      <c r="CK128" s="323"/>
      <c r="CL128" s="59" t="str">
        <f>IFERROR(VLOOKUP(CI128,DADES!$D$4:$E$30,2,FALSE),"")</f>
        <v/>
      </c>
      <c r="CM128" s="324"/>
      <c r="CN128" s="324"/>
      <c r="CO128" s="324"/>
      <c r="CP128" s="324"/>
      <c r="CQ128" s="324"/>
      <c r="CR128" s="324"/>
      <c r="CS128" s="324"/>
      <c r="CT128" s="324"/>
      <c r="CU128" s="61"/>
      <c r="CV128" s="61"/>
      <c r="CW128" s="61"/>
      <c r="CX128" s="61"/>
    </row>
    <row r="129" spans="3:102" ht="12" customHeight="1" x14ac:dyDescent="0.2">
      <c r="C129" s="325"/>
      <c r="D129" s="325"/>
      <c r="E129" s="325"/>
      <c r="F129" s="325"/>
      <c r="G129" s="325"/>
      <c r="H129" s="325"/>
      <c r="I129" s="325"/>
      <c r="J129" s="325"/>
      <c r="K129" s="326"/>
      <c r="L129" s="326"/>
      <c r="M129" s="326"/>
      <c r="N129" s="326"/>
      <c r="O129" s="326"/>
      <c r="P129" s="326"/>
      <c r="Q129" s="326"/>
      <c r="R129" s="326"/>
      <c r="S129" s="326"/>
      <c r="T129" s="326"/>
      <c r="U129" s="326"/>
      <c r="V129" s="326"/>
      <c r="W129" s="326"/>
      <c r="X129" s="326"/>
      <c r="Y129" s="326"/>
      <c r="Z129" s="326"/>
      <c r="AA129" s="326"/>
      <c r="AB129" s="326"/>
      <c r="AC129" s="326"/>
      <c r="AD129" s="326"/>
      <c r="AE129" s="323"/>
      <c r="AF129" s="323"/>
      <c r="AG129" s="323"/>
      <c r="AH129" s="59" t="str">
        <f>IFERROR(VLOOKUP(AE129,DADES!$D$4:$E$30,2,FALSE),"")</f>
        <v/>
      </c>
      <c r="AI129" s="324"/>
      <c r="AJ129" s="324"/>
      <c r="AK129" s="324"/>
      <c r="AL129" s="324"/>
      <c r="AM129" s="324"/>
      <c r="AN129" s="324"/>
      <c r="AO129" s="324"/>
      <c r="AP129" s="324"/>
      <c r="AQ129" s="72"/>
      <c r="AR129" s="72"/>
      <c r="AS129" s="73"/>
      <c r="AT129" s="73"/>
      <c r="AU129" s="73"/>
      <c r="AV129" s="73"/>
      <c r="AW129" s="73"/>
      <c r="AX129" s="73"/>
      <c r="AY129" s="73"/>
      <c r="AZ129" s="73"/>
      <c r="BA129" s="73"/>
      <c r="BB129" s="72"/>
      <c r="BC129" s="72"/>
      <c r="BD129" s="72"/>
      <c r="BE129" s="72"/>
      <c r="BF129" s="72"/>
      <c r="BG129" s="325"/>
      <c r="BH129" s="325"/>
      <c r="BI129" s="325"/>
      <c r="BJ129" s="325"/>
      <c r="BK129" s="325"/>
      <c r="BL129" s="325"/>
      <c r="BM129" s="325"/>
      <c r="BN129" s="325"/>
      <c r="BO129" s="326"/>
      <c r="BP129" s="326"/>
      <c r="BQ129" s="326"/>
      <c r="BR129" s="326"/>
      <c r="BS129" s="326"/>
      <c r="BT129" s="326"/>
      <c r="BU129" s="326"/>
      <c r="BV129" s="326"/>
      <c r="BW129" s="326"/>
      <c r="BX129" s="326"/>
      <c r="BY129" s="326"/>
      <c r="BZ129" s="326"/>
      <c r="CA129" s="326"/>
      <c r="CB129" s="326"/>
      <c r="CC129" s="326"/>
      <c r="CD129" s="326"/>
      <c r="CE129" s="326"/>
      <c r="CF129" s="326"/>
      <c r="CG129" s="326"/>
      <c r="CH129" s="326"/>
      <c r="CI129" s="323"/>
      <c r="CJ129" s="323"/>
      <c r="CK129" s="323"/>
      <c r="CL129" s="59" t="str">
        <f>IFERROR(VLOOKUP(CI129,DADES!$D$4:$E$30,2,FALSE),"")</f>
        <v/>
      </c>
      <c r="CM129" s="324"/>
      <c r="CN129" s="324"/>
      <c r="CO129" s="324"/>
      <c r="CP129" s="324"/>
      <c r="CQ129" s="324"/>
      <c r="CR129" s="324"/>
      <c r="CS129" s="324"/>
      <c r="CT129" s="324"/>
      <c r="CU129" s="61"/>
      <c r="CV129" s="61"/>
      <c r="CW129" s="61"/>
      <c r="CX129" s="61"/>
    </row>
    <row r="130" spans="3:102" ht="12" customHeight="1" x14ac:dyDescent="0.2">
      <c r="C130" s="325"/>
      <c r="D130" s="325"/>
      <c r="E130" s="325"/>
      <c r="F130" s="325"/>
      <c r="G130" s="325"/>
      <c r="H130" s="325"/>
      <c r="I130" s="325"/>
      <c r="J130" s="325"/>
      <c r="K130" s="326"/>
      <c r="L130" s="326"/>
      <c r="M130" s="326"/>
      <c r="N130" s="326"/>
      <c r="O130" s="326"/>
      <c r="P130" s="326"/>
      <c r="Q130" s="326"/>
      <c r="R130" s="326"/>
      <c r="S130" s="326"/>
      <c r="T130" s="326"/>
      <c r="U130" s="326"/>
      <c r="V130" s="326"/>
      <c r="W130" s="326"/>
      <c r="X130" s="326"/>
      <c r="Y130" s="326"/>
      <c r="Z130" s="326"/>
      <c r="AA130" s="326"/>
      <c r="AB130" s="326"/>
      <c r="AC130" s="326"/>
      <c r="AD130" s="326"/>
      <c r="AE130" s="323"/>
      <c r="AF130" s="323"/>
      <c r="AG130" s="323"/>
      <c r="AH130" s="59" t="str">
        <f>IFERROR(VLOOKUP(AE130,DADES!$D$4:$E$30,2,FALSE),"")</f>
        <v/>
      </c>
      <c r="AI130" s="324"/>
      <c r="AJ130" s="324"/>
      <c r="AK130" s="324"/>
      <c r="AL130" s="324"/>
      <c r="AM130" s="324"/>
      <c r="AN130" s="324"/>
      <c r="AO130" s="324"/>
      <c r="AP130" s="324"/>
      <c r="AQ130" s="72"/>
      <c r="AR130" s="72"/>
      <c r="AS130" s="73"/>
      <c r="AT130" s="73"/>
      <c r="AU130" s="73"/>
      <c r="AV130" s="73"/>
      <c r="AW130" s="73"/>
      <c r="AX130" s="73"/>
      <c r="AY130" s="73"/>
      <c r="AZ130" s="73"/>
      <c r="BA130" s="73"/>
      <c r="BB130" s="72"/>
      <c r="BC130" s="72"/>
      <c r="BD130" s="72"/>
      <c r="BE130" s="72"/>
      <c r="BF130" s="72"/>
      <c r="BG130" s="325"/>
      <c r="BH130" s="325"/>
      <c r="BI130" s="325"/>
      <c r="BJ130" s="325"/>
      <c r="BK130" s="325"/>
      <c r="BL130" s="325"/>
      <c r="BM130" s="325"/>
      <c r="BN130" s="325"/>
      <c r="BO130" s="326"/>
      <c r="BP130" s="326"/>
      <c r="BQ130" s="326"/>
      <c r="BR130" s="326"/>
      <c r="BS130" s="326"/>
      <c r="BT130" s="326"/>
      <c r="BU130" s="326"/>
      <c r="BV130" s="326"/>
      <c r="BW130" s="326"/>
      <c r="BX130" s="326"/>
      <c r="BY130" s="326"/>
      <c r="BZ130" s="326"/>
      <c r="CA130" s="326"/>
      <c r="CB130" s="326"/>
      <c r="CC130" s="326"/>
      <c r="CD130" s="326"/>
      <c r="CE130" s="326"/>
      <c r="CF130" s="326"/>
      <c r="CG130" s="326"/>
      <c r="CH130" s="326"/>
      <c r="CI130" s="323"/>
      <c r="CJ130" s="323"/>
      <c r="CK130" s="323"/>
      <c r="CL130" s="59" t="str">
        <f>IFERROR(VLOOKUP(CI130,DADES!$D$4:$E$30,2,FALSE),"")</f>
        <v/>
      </c>
      <c r="CM130" s="324"/>
      <c r="CN130" s="324"/>
      <c r="CO130" s="324"/>
      <c r="CP130" s="324"/>
      <c r="CQ130" s="324"/>
      <c r="CR130" s="324"/>
      <c r="CS130" s="324"/>
      <c r="CT130" s="324"/>
      <c r="CU130" s="61"/>
      <c r="CV130" s="61"/>
      <c r="CW130" s="61"/>
      <c r="CX130" s="61"/>
    </row>
    <row r="131" spans="3:102" ht="12" customHeight="1" x14ac:dyDescent="0.2">
      <c r="C131" s="325"/>
      <c r="D131" s="325"/>
      <c r="E131" s="325"/>
      <c r="F131" s="325"/>
      <c r="G131" s="325"/>
      <c r="H131" s="325"/>
      <c r="I131" s="325"/>
      <c r="J131" s="325"/>
      <c r="K131" s="326"/>
      <c r="L131" s="326"/>
      <c r="M131" s="326"/>
      <c r="N131" s="326"/>
      <c r="O131" s="326"/>
      <c r="P131" s="326"/>
      <c r="Q131" s="326"/>
      <c r="R131" s="326"/>
      <c r="S131" s="326"/>
      <c r="T131" s="326"/>
      <c r="U131" s="326"/>
      <c r="V131" s="326"/>
      <c r="W131" s="326"/>
      <c r="X131" s="326"/>
      <c r="Y131" s="326"/>
      <c r="Z131" s="326"/>
      <c r="AA131" s="326"/>
      <c r="AB131" s="326"/>
      <c r="AC131" s="326"/>
      <c r="AD131" s="326"/>
      <c r="AE131" s="323"/>
      <c r="AF131" s="323"/>
      <c r="AG131" s="323"/>
      <c r="AH131" s="59" t="str">
        <f>IFERROR(VLOOKUP(AE131,DADES!$D$4:$E$30,2,FALSE),"")</f>
        <v/>
      </c>
      <c r="AI131" s="324"/>
      <c r="AJ131" s="324"/>
      <c r="AK131" s="324"/>
      <c r="AL131" s="324"/>
      <c r="AM131" s="324"/>
      <c r="AN131" s="324"/>
      <c r="AO131" s="324"/>
      <c r="AP131" s="324"/>
      <c r="AQ131" s="72"/>
      <c r="AR131" s="72"/>
      <c r="AS131" s="73"/>
      <c r="AT131" s="73"/>
      <c r="AU131" s="73"/>
      <c r="AV131" s="73"/>
      <c r="AW131" s="73"/>
      <c r="AX131" s="73"/>
      <c r="AY131" s="73"/>
      <c r="AZ131" s="73"/>
      <c r="BA131" s="73"/>
      <c r="BB131" s="72"/>
      <c r="BC131" s="72"/>
      <c r="BD131" s="72"/>
      <c r="BE131" s="72"/>
      <c r="BF131" s="72"/>
      <c r="BG131" s="325"/>
      <c r="BH131" s="325"/>
      <c r="BI131" s="325"/>
      <c r="BJ131" s="325"/>
      <c r="BK131" s="325"/>
      <c r="BL131" s="325"/>
      <c r="BM131" s="325"/>
      <c r="BN131" s="325"/>
      <c r="BO131" s="326"/>
      <c r="BP131" s="326"/>
      <c r="BQ131" s="326"/>
      <c r="BR131" s="326"/>
      <c r="BS131" s="326"/>
      <c r="BT131" s="326"/>
      <c r="BU131" s="326"/>
      <c r="BV131" s="326"/>
      <c r="BW131" s="326"/>
      <c r="BX131" s="326"/>
      <c r="BY131" s="326"/>
      <c r="BZ131" s="326"/>
      <c r="CA131" s="326"/>
      <c r="CB131" s="326"/>
      <c r="CC131" s="326"/>
      <c r="CD131" s="326"/>
      <c r="CE131" s="326"/>
      <c r="CF131" s="326"/>
      <c r="CG131" s="326"/>
      <c r="CH131" s="326"/>
      <c r="CI131" s="323"/>
      <c r="CJ131" s="323"/>
      <c r="CK131" s="323"/>
      <c r="CL131" s="59" t="str">
        <f>IFERROR(VLOOKUP(CI131,DADES!$D$4:$E$30,2,FALSE),"")</f>
        <v/>
      </c>
      <c r="CM131" s="324"/>
      <c r="CN131" s="324"/>
      <c r="CO131" s="324"/>
      <c r="CP131" s="324"/>
      <c r="CQ131" s="324"/>
      <c r="CR131" s="324"/>
      <c r="CS131" s="324"/>
      <c r="CT131" s="324"/>
      <c r="CU131" s="61"/>
      <c r="CV131" s="61"/>
      <c r="CW131" s="61"/>
      <c r="CX131" s="61"/>
    </row>
    <row r="132" spans="3:102" ht="12" customHeight="1" x14ac:dyDescent="0.2">
      <c r="C132" s="325"/>
      <c r="D132" s="325"/>
      <c r="E132" s="325"/>
      <c r="F132" s="325"/>
      <c r="G132" s="325"/>
      <c r="H132" s="325"/>
      <c r="I132" s="325"/>
      <c r="J132" s="325"/>
      <c r="K132" s="326"/>
      <c r="L132" s="326"/>
      <c r="M132" s="326"/>
      <c r="N132" s="326"/>
      <c r="O132" s="326"/>
      <c r="P132" s="326"/>
      <c r="Q132" s="326"/>
      <c r="R132" s="326"/>
      <c r="S132" s="326"/>
      <c r="T132" s="326"/>
      <c r="U132" s="326"/>
      <c r="V132" s="326"/>
      <c r="W132" s="326"/>
      <c r="X132" s="326"/>
      <c r="Y132" s="326"/>
      <c r="Z132" s="326"/>
      <c r="AA132" s="326"/>
      <c r="AB132" s="326"/>
      <c r="AC132" s="326"/>
      <c r="AD132" s="326"/>
      <c r="AE132" s="323"/>
      <c r="AF132" s="323"/>
      <c r="AG132" s="323"/>
      <c r="AH132" s="59" t="str">
        <f>IFERROR(VLOOKUP(AE132,DADES!$D$4:$E$30,2,FALSE),"")</f>
        <v/>
      </c>
      <c r="AI132" s="324"/>
      <c r="AJ132" s="324"/>
      <c r="AK132" s="324"/>
      <c r="AL132" s="324"/>
      <c r="AM132" s="324"/>
      <c r="AN132" s="324"/>
      <c r="AO132" s="324"/>
      <c r="AP132" s="324"/>
      <c r="AQ132" s="72"/>
      <c r="AR132" s="72"/>
      <c r="AS132" s="73"/>
      <c r="AT132" s="73"/>
      <c r="AU132" s="73"/>
      <c r="AV132" s="73"/>
      <c r="AW132" s="73"/>
      <c r="AX132" s="73"/>
      <c r="AY132" s="73"/>
      <c r="AZ132" s="73"/>
      <c r="BA132" s="73"/>
      <c r="BB132" s="72"/>
      <c r="BC132" s="72"/>
      <c r="BD132" s="72"/>
      <c r="BE132" s="72"/>
      <c r="BF132" s="72"/>
      <c r="BG132" s="325"/>
      <c r="BH132" s="325"/>
      <c r="BI132" s="325"/>
      <c r="BJ132" s="325"/>
      <c r="BK132" s="325"/>
      <c r="BL132" s="325"/>
      <c r="BM132" s="325"/>
      <c r="BN132" s="325"/>
      <c r="BO132" s="326"/>
      <c r="BP132" s="326"/>
      <c r="BQ132" s="326"/>
      <c r="BR132" s="326"/>
      <c r="BS132" s="326"/>
      <c r="BT132" s="326"/>
      <c r="BU132" s="326"/>
      <c r="BV132" s="326"/>
      <c r="BW132" s="326"/>
      <c r="BX132" s="326"/>
      <c r="BY132" s="326"/>
      <c r="BZ132" s="326"/>
      <c r="CA132" s="326"/>
      <c r="CB132" s="326"/>
      <c r="CC132" s="326"/>
      <c r="CD132" s="326"/>
      <c r="CE132" s="326"/>
      <c r="CF132" s="326"/>
      <c r="CG132" s="326"/>
      <c r="CH132" s="326"/>
      <c r="CI132" s="323"/>
      <c r="CJ132" s="323"/>
      <c r="CK132" s="323"/>
      <c r="CL132" s="59" t="str">
        <f>IFERROR(VLOOKUP(CI132,DADES!$D$4:$E$30,2,FALSE),"")</f>
        <v/>
      </c>
      <c r="CM132" s="324"/>
      <c r="CN132" s="324"/>
      <c r="CO132" s="324"/>
      <c r="CP132" s="324"/>
      <c r="CQ132" s="324"/>
      <c r="CR132" s="324"/>
      <c r="CS132" s="324"/>
      <c r="CT132" s="324"/>
      <c r="CU132" s="61"/>
      <c r="CV132" s="61"/>
      <c r="CW132" s="61"/>
      <c r="CX132" s="61"/>
    </row>
    <row r="133" spans="3:102" ht="12" customHeight="1" x14ac:dyDescent="0.2">
      <c r="C133" s="325"/>
      <c r="D133" s="325"/>
      <c r="E133" s="325"/>
      <c r="F133" s="325"/>
      <c r="G133" s="325"/>
      <c r="H133" s="325"/>
      <c r="I133" s="325"/>
      <c r="J133" s="325"/>
      <c r="K133" s="326"/>
      <c r="L133" s="326"/>
      <c r="M133" s="326"/>
      <c r="N133" s="326"/>
      <c r="O133" s="326"/>
      <c r="P133" s="326"/>
      <c r="Q133" s="326"/>
      <c r="R133" s="326"/>
      <c r="S133" s="326"/>
      <c r="T133" s="326"/>
      <c r="U133" s="326"/>
      <c r="V133" s="326"/>
      <c r="W133" s="326"/>
      <c r="X133" s="326"/>
      <c r="Y133" s="326"/>
      <c r="Z133" s="326"/>
      <c r="AA133" s="326"/>
      <c r="AB133" s="326"/>
      <c r="AC133" s="326"/>
      <c r="AD133" s="326"/>
      <c r="AE133" s="323"/>
      <c r="AF133" s="323"/>
      <c r="AG133" s="323"/>
      <c r="AH133" s="59" t="str">
        <f>IFERROR(VLOOKUP(AE133,DADES!$D$4:$E$30,2,FALSE),"")</f>
        <v/>
      </c>
      <c r="AI133" s="324"/>
      <c r="AJ133" s="324"/>
      <c r="AK133" s="324"/>
      <c r="AL133" s="324"/>
      <c r="AM133" s="324"/>
      <c r="AN133" s="324"/>
      <c r="AO133" s="324"/>
      <c r="AP133" s="324"/>
      <c r="AQ133" s="72"/>
      <c r="AR133" s="72"/>
      <c r="AS133" s="73"/>
      <c r="AT133" s="73"/>
      <c r="AU133" s="73"/>
      <c r="AV133" s="73"/>
      <c r="AW133" s="73"/>
      <c r="AX133" s="73"/>
      <c r="AY133" s="73"/>
      <c r="AZ133" s="73"/>
      <c r="BA133" s="73"/>
      <c r="BB133" s="72"/>
      <c r="BC133" s="72"/>
      <c r="BD133" s="72"/>
      <c r="BE133" s="72"/>
      <c r="BF133" s="72"/>
      <c r="BG133" s="325"/>
      <c r="BH133" s="325"/>
      <c r="BI133" s="325"/>
      <c r="BJ133" s="325"/>
      <c r="BK133" s="325"/>
      <c r="BL133" s="325"/>
      <c r="BM133" s="325"/>
      <c r="BN133" s="325"/>
      <c r="BO133" s="326"/>
      <c r="BP133" s="326"/>
      <c r="BQ133" s="326"/>
      <c r="BR133" s="326"/>
      <c r="BS133" s="326"/>
      <c r="BT133" s="326"/>
      <c r="BU133" s="326"/>
      <c r="BV133" s="326"/>
      <c r="BW133" s="326"/>
      <c r="BX133" s="326"/>
      <c r="BY133" s="326"/>
      <c r="BZ133" s="326"/>
      <c r="CA133" s="326"/>
      <c r="CB133" s="326"/>
      <c r="CC133" s="326"/>
      <c r="CD133" s="326"/>
      <c r="CE133" s="326"/>
      <c r="CF133" s="326"/>
      <c r="CG133" s="326"/>
      <c r="CH133" s="326"/>
      <c r="CI133" s="323"/>
      <c r="CJ133" s="323"/>
      <c r="CK133" s="323"/>
      <c r="CL133" s="59" t="str">
        <f>IFERROR(VLOOKUP(CI133,DADES!$D$4:$E$30,2,FALSE),"")</f>
        <v/>
      </c>
      <c r="CM133" s="324"/>
      <c r="CN133" s="324"/>
      <c r="CO133" s="324"/>
      <c r="CP133" s="324"/>
      <c r="CQ133" s="324"/>
      <c r="CR133" s="324"/>
      <c r="CS133" s="324"/>
      <c r="CT133" s="324"/>
      <c r="CU133" s="61"/>
      <c r="CV133" s="61"/>
      <c r="CW133" s="61"/>
      <c r="CX133" s="61"/>
    </row>
    <row r="134" spans="3:102" ht="12" customHeight="1" x14ac:dyDescent="0.2">
      <c r="C134" s="325"/>
      <c r="D134" s="325"/>
      <c r="E134" s="325"/>
      <c r="F134" s="325"/>
      <c r="G134" s="325"/>
      <c r="H134" s="325"/>
      <c r="I134" s="325"/>
      <c r="J134" s="325"/>
      <c r="K134" s="326"/>
      <c r="L134" s="326"/>
      <c r="M134" s="326"/>
      <c r="N134" s="326"/>
      <c r="O134" s="326"/>
      <c r="P134" s="326"/>
      <c r="Q134" s="326"/>
      <c r="R134" s="326"/>
      <c r="S134" s="326"/>
      <c r="T134" s="326"/>
      <c r="U134" s="326"/>
      <c r="V134" s="326"/>
      <c r="W134" s="326"/>
      <c r="X134" s="326"/>
      <c r="Y134" s="326"/>
      <c r="Z134" s="326"/>
      <c r="AA134" s="326"/>
      <c r="AB134" s="326"/>
      <c r="AC134" s="326"/>
      <c r="AD134" s="326"/>
      <c r="AE134" s="323"/>
      <c r="AF134" s="323"/>
      <c r="AG134" s="323"/>
      <c r="AH134" s="59" t="str">
        <f>IFERROR(VLOOKUP(AE134,DADES!$D$4:$E$30,2,FALSE),"")</f>
        <v/>
      </c>
      <c r="AI134" s="324"/>
      <c r="AJ134" s="324"/>
      <c r="AK134" s="324"/>
      <c r="AL134" s="324"/>
      <c r="AM134" s="324"/>
      <c r="AN134" s="324"/>
      <c r="AO134" s="324"/>
      <c r="AP134" s="324"/>
      <c r="AQ134" s="72"/>
      <c r="AR134" s="72"/>
      <c r="AS134" s="73"/>
      <c r="AT134" s="73"/>
      <c r="AU134" s="73"/>
      <c r="AV134" s="73"/>
      <c r="AW134" s="73"/>
      <c r="AX134" s="73"/>
      <c r="AY134" s="73"/>
      <c r="AZ134" s="73"/>
      <c r="BA134" s="73"/>
      <c r="BB134" s="72"/>
      <c r="BC134" s="72"/>
      <c r="BD134" s="72"/>
      <c r="BE134" s="72"/>
      <c r="BF134" s="72"/>
      <c r="BG134" s="325"/>
      <c r="BH134" s="325"/>
      <c r="BI134" s="325"/>
      <c r="BJ134" s="325"/>
      <c r="BK134" s="325"/>
      <c r="BL134" s="325"/>
      <c r="BM134" s="325"/>
      <c r="BN134" s="325"/>
      <c r="BO134" s="326"/>
      <c r="BP134" s="326"/>
      <c r="BQ134" s="326"/>
      <c r="BR134" s="326"/>
      <c r="BS134" s="326"/>
      <c r="BT134" s="326"/>
      <c r="BU134" s="326"/>
      <c r="BV134" s="326"/>
      <c r="BW134" s="326"/>
      <c r="BX134" s="326"/>
      <c r="BY134" s="326"/>
      <c r="BZ134" s="326"/>
      <c r="CA134" s="326"/>
      <c r="CB134" s="326"/>
      <c r="CC134" s="326"/>
      <c r="CD134" s="326"/>
      <c r="CE134" s="326"/>
      <c r="CF134" s="326"/>
      <c r="CG134" s="326"/>
      <c r="CH134" s="326"/>
      <c r="CI134" s="323"/>
      <c r="CJ134" s="323"/>
      <c r="CK134" s="323"/>
      <c r="CL134" s="59" t="str">
        <f>IFERROR(VLOOKUP(CI134,DADES!$D$4:$E$30,2,FALSE),"")</f>
        <v/>
      </c>
      <c r="CM134" s="324"/>
      <c r="CN134" s="324"/>
      <c r="CO134" s="324"/>
      <c r="CP134" s="324"/>
      <c r="CQ134" s="324"/>
      <c r="CR134" s="324"/>
      <c r="CS134" s="324"/>
      <c r="CT134" s="324"/>
      <c r="CU134" s="61"/>
      <c r="CV134" s="61"/>
      <c r="CW134" s="61"/>
      <c r="CX134" s="61"/>
    </row>
    <row r="135" spans="3:102" ht="12" customHeight="1" x14ac:dyDescent="0.2">
      <c r="C135" s="325"/>
      <c r="D135" s="325"/>
      <c r="E135" s="325"/>
      <c r="F135" s="325"/>
      <c r="G135" s="325"/>
      <c r="H135" s="325"/>
      <c r="I135" s="325"/>
      <c r="J135" s="325"/>
      <c r="K135" s="326"/>
      <c r="L135" s="326"/>
      <c r="M135" s="326"/>
      <c r="N135" s="326"/>
      <c r="O135" s="326"/>
      <c r="P135" s="326"/>
      <c r="Q135" s="326"/>
      <c r="R135" s="326"/>
      <c r="S135" s="326"/>
      <c r="T135" s="326"/>
      <c r="U135" s="326"/>
      <c r="V135" s="326"/>
      <c r="W135" s="326"/>
      <c r="X135" s="326"/>
      <c r="Y135" s="326"/>
      <c r="Z135" s="326"/>
      <c r="AA135" s="326"/>
      <c r="AB135" s="326"/>
      <c r="AC135" s="326"/>
      <c r="AD135" s="326"/>
      <c r="AE135" s="323"/>
      <c r="AF135" s="323"/>
      <c r="AG135" s="323"/>
      <c r="AH135" s="59" t="str">
        <f>IFERROR(VLOOKUP(AE135,DADES!$D$4:$E$30,2,FALSE),"")</f>
        <v/>
      </c>
      <c r="AI135" s="324"/>
      <c r="AJ135" s="324"/>
      <c r="AK135" s="324"/>
      <c r="AL135" s="324"/>
      <c r="AM135" s="324"/>
      <c r="AN135" s="324"/>
      <c r="AO135" s="324"/>
      <c r="AP135" s="324"/>
      <c r="AQ135" s="72"/>
      <c r="AR135" s="72"/>
      <c r="AS135" s="73"/>
      <c r="AT135" s="73"/>
      <c r="AU135" s="73"/>
      <c r="AV135" s="73"/>
      <c r="AW135" s="73"/>
      <c r="AX135" s="73"/>
      <c r="AY135" s="73"/>
      <c r="AZ135" s="73"/>
      <c r="BA135" s="73"/>
      <c r="BB135" s="72"/>
      <c r="BC135" s="72"/>
      <c r="BD135" s="72"/>
      <c r="BE135" s="72"/>
      <c r="BF135" s="72"/>
      <c r="BG135" s="325"/>
      <c r="BH135" s="325"/>
      <c r="BI135" s="325"/>
      <c r="BJ135" s="325"/>
      <c r="BK135" s="325"/>
      <c r="BL135" s="325"/>
      <c r="BM135" s="325"/>
      <c r="BN135" s="325"/>
      <c r="BO135" s="326"/>
      <c r="BP135" s="326"/>
      <c r="BQ135" s="326"/>
      <c r="BR135" s="326"/>
      <c r="BS135" s="326"/>
      <c r="BT135" s="326"/>
      <c r="BU135" s="326"/>
      <c r="BV135" s="326"/>
      <c r="BW135" s="326"/>
      <c r="BX135" s="326"/>
      <c r="BY135" s="326"/>
      <c r="BZ135" s="326"/>
      <c r="CA135" s="326"/>
      <c r="CB135" s="326"/>
      <c r="CC135" s="326"/>
      <c r="CD135" s="326"/>
      <c r="CE135" s="326"/>
      <c r="CF135" s="326"/>
      <c r="CG135" s="326"/>
      <c r="CH135" s="326"/>
      <c r="CI135" s="323"/>
      <c r="CJ135" s="323"/>
      <c r="CK135" s="323"/>
      <c r="CL135" s="59" t="str">
        <f>IFERROR(VLOOKUP(CI135,DADES!$D$4:$E$30,2,FALSE),"")</f>
        <v/>
      </c>
      <c r="CM135" s="324"/>
      <c r="CN135" s="324"/>
      <c r="CO135" s="324"/>
      <c r="CP135" s="324"/>
      <c r="CQ135" s="324"/>
      <c r="CR135" s="324"/>
      <c r="CS135" s="324"/>
      <c r="CT135" s="324"/>
      <c r="CU135" s="61"/>
      <c r="CV135" s="61"/>
      <c r="CW135" s="61"/>
      <c r="CX135" s="61"/>
    </row>
    <row r="136" spans="3:102" ht="12" customHeight="1" x14ac:dyDescent="0.2">
      <c r="C136" s="325"/>
      <c r="D136" s="325"/>
      <c r="E136" s="325"/>
      <c r="F136" s="325"/>
      <c r="G136" s="325"/>
      <c r="H136" s="325"/>
      <c r="I136" s="325"/>
      <c r="J136" s="325"/>
      <c r="K136" s="326"/>
      <c r="L136" s="326"/>
      <c r="M136" s="326"/>
      <c r="N136" s="326"/>
      <c r="O136" s="326"/>
      <c r="P136" s="326"/>
      <c r="Q136" s="326"/>
      <c r="R136" s="326"/>
      <c r="S136" s="326"/>
      <c r="T136" s="326"/>
      <c r="U136" s="326"/>
      <c r="V136" s="326"/>
      <c r="W136" s="326"/>
      <c r="X136" s="326"/>
      <c r="Y136" s="326"/>
      <c r="Z136" s="326"/>
      <c r="AA136" s="326"/>
      <c r="AB136" s="326"/>
      <c r="AC136" s="326"/>
      <c r="AD136" s="326"/>
      <c r="AE136" s="323"/>
      <c r="AF136" s="323"/>
      <c r="AG136" s="323"/>
      <c r="AH136" s="59" t="str">
        <f>IFERROR(VLOOKUP(AE136,DADES!$D$4:$E$30,2,FALSE),"")</f>
        <v/>
      </c>
      <c r="AI136" s="324"/>
      <c r="AJ136" s="324"/>
      <c r="AK136" s="324"/>
      <c r="AL136" s="324"/>
      <c r="AM136" s="324"/>
      <c r="AN136" s="324"/>
      <c r="AO136" s="324"/>
      <c r="AP136" s="324"/>
      <c r="AQ136" s="72"/>
      <c r="AR136" s="72"/>
      <c r="AS136" s="73"/>
      <c r="AT136" s="73"/>
      <c r="AU136" s="73"/>
      <c r="AV136" s="73"/>
      <c r="AW136" s="73"/>
      <c r="AX136" s="73"/>
      <c r="AY136" s="73"/>
      <c r="AZ136" s="73"/>
      <c r="BA136" s="73"/>
      <c r="BB136" s="72"/>
      <c r="BC136" s="72"/>
      <c r="BD136" s="72"/>
      <c r="BE136" s="72"/>
      <c r="BF136" s="72"/>
      <c r="BG136" s="325"/>
      <c r="BH136" s="325"/>
      <c r="BI136" s="325"/>
      <c r="BJ136" s="325"/>
      <c r="BK136" s="325"/>
      <c r="BL136" s="325"/>
      <c r="BM136" s="325"/>
      <c r="BN136" s="325"/>
      <c r="BO136" s="326"/>
      <c r="BP136" s="326"/>
      <c r="BQ136" s="326"/>
      <c r="BR136" s="326"/>
      <c r="BS136" s="326"/>
      <c r="BT136" s="326"/>
      <c r="BU136" s="326"/>
      <c r="BV136" s="326"/>
      <c r="BW136" s="326"/>
      <c r="BX136" s="326"/>
      <c r="BY136" s="326"/>
      <c r="BZ136" s="326"/>
      <c r="CA136" s="326"/>
      <c r="CB136" s="326"/>
      <c r="CC136" s="326"/>
      <c r="CD136" s="326"/>
      <c r="CE136" s="326"/>
      <c r="CF136" s="326"/>
      <c r="CG136" s="326"/>
      <c r="CH136" s="326"/>
      <c r="CI136" s="323"/>
      <c r="CJ136" s="323"/>
      <c r="CK136" s="323"/>
      <c r="CL136" s="59" t="str">
        <f>IFERROR(VLOOKUP(CI136,DADES!$D$4:$E$30,2,FALSE),"")</f>
        <v/>
      </c>
      <c r="CM136" s="324"/>
      <c r="CN136" s="324"/>
      <c r="CO136" s="324"/>
      <c r="CP136" s="324"/>
      <c r="CQ136" s="324"/>
      <c r="CR136" s="324"/>
      <c r="CS136" s="324"/>
      <c r="CT136" s="324"/>
      <c r="CU136" s="61"/>
      <c r="CV136" s="61"/>
      <c r="CW136" s="61"/>
      <c r="CX136" s="61"/>
    </row>
    <row r="137" spans="3:102" ht="12" customHeight="1" x14ac:dyDescent="0.2">
      <c r="C137" s="325"/>
      <c r="D137" s="325"/>
      <c r="E137" s="325"/>
      <c r="F137" s="325"/>
      <c r="G137" s="325"/>
      <c r="H137" s="325"/>
      <c r="I137" s="325"/>
      <c r="J137" s="325"/>
      <c r="K137" s="326"/>
      <c r="L137" s="326"/>
      <c r="M137" s="326"/>
      <c r="N137" s="326"/>
      <c r="O137" s="326"/>
      <c r="P137" s="326"/>
      <c r="Q137" s="326"/>
      <c r="R137" s="326"/>
      <c r="S137" s="326"/>
      <c r="T137" s="326"/>
      <c r="U137" s="326"/>
      <c r="V137" s="326"/>
      <c r="W137" s="326"/>
      <c r="X137" s="326"/>
      <c r="Y137" s="326"/>
      <c r="Z137" s="326"/>
      <c r="AA137" s="326"/>
      <c r="AB137" s="326"/>
      <c r="AC137" s="326"/>
      <c r="AD137" s="326"/>
      <c r="AE137" s="323"/>
      <c r="AF137" s="323"/>
      <c r="AG137" s="323"/>
      <c r="AH137" s="59" t="str">
        <f>IFERROR(VLOOKUP(AE137,DADES!$D$4:$E$30,2,FALSE),"")</f>
        <v/>
      </c>
      <c r="AI137" s="324"/>
      <c r="AJ137" s="324"/>
      <c r="AK137" s="324"/>
      <c r="AL137" s="324"/>
      <c r="AM137" s="324"/>
      <c r="AN137" s="324"/>
      <c r="AO137" s="324"/>
      <c r="AP137" s="324"/>
      <c r="AQ137" s="72"/>
      <c r="AR137" s="72"/>
      <c r="AS137" s="73"/>
      <c r="AT137" s="73"/>
      <c r="AU137" s="73"/>
      <c r="AV137" s="73"/>
      <c r="AW137" s="73"/>
      <c r="AX137" s="73"/>
      <c r="AY137" s="73"/>
      <c r="AZ137" s="73"/>
      <c r="BA137" s="73"/>
      <c r="BB137" s="72"/>
      <c r="BC137" s="72"/>
      <c r="BD137" s="72"/>
      <c r="BE137" s="72"/>
      <c r="BF137" s="72"/>
      <c r="BG137" s="325"/>
      <c r="BH137" s="325"/>
      <c r="BI137" s="325"/>
      <c r="BJ137" s="325"/>
      <c r="BK137" s="325"/>
      <c r="BL137" s="325"/>
      <c r="BM137" s="325"/>
      <c r="BN137" s="325"/>
      <c r="BO137" s="326"/>
      <c r="BP137" s="326"/>
      <c r="BQ137" s="326"/>
      <c r="BR137" s="326"/>
      <c r="BS137" s="326"/>
      <c r="BT137" s="326"/>
      <c r="BU137" s="326"/>
      <c r="BV137" s="326"/>
      <c r="BW137" s="326"/>
      <c r="BX137" s="326"/>
      <c r="BY137" s="326"/>
      <c r="BZ137" s="326"/>
      <c r="CA137" s="326"/>
      <c r="CB137" s="326"/>
      <c r="CC137" s="326"/>
      <c r="CD137" s="326"/>
      <c r="CE137" s="326"/>
      <c r="CF137" s="326"/>
      <c r="CG137" s="326"/>
      <c r="CH137" s="326"/>
      <c r="CI137" s="323"/>
      <c r="CJ137" s="323"/>
      <c r="CK137" s="323"/>
      <c r="CL137" s="59" t="str">
        <f>IFERROR(VLOOKUP(CI137,DADES!$D$4:$E$30,2,FALSE),"")</f>
        <v/>
      </c>
      <c r="CM137" s="324"/>
      <c r="CN137" s="324"/>
      <c r="CO137" s="324"/>
      <c r="CP137" s="324"/>
      <c r="CQ137" s="324"/>
      <c r="CR137" s="324"/>
      <c r="CS137" s="324"/>
      <c r="CT137" s="324"/>
      <c r="CU137" s="61"/>
      <c r="CV137" s="61"/>
      <c r="CW137" s="61"/>
      <c r="CX137" s="61"/>
    </row>
    <row r="138" spans="3:102" ht="12" customHeight="1" x14ac:dyDescent="0.2">
      <c r="C138" s="325"/>
      <c r="D138" s="325"/>
      <c r="E138" s="325"/>
      <c r="F138" s="325"/>
      <c r="G138" s="325"/>
      <c r="H138" s="325"/>
      <c r="I138" s="325"/>
      <c r="J138" s="325"/>
      <c r="K138" s="326"/>
      <c r="L138" s="326"/>
      <c r="M138" s="326"/>
      <c r="N138" s="326"/>
      <c r="O138" s="326"/>
      <c r="P138" s="326"/>
      <c r="Q138" s="326"/>
      <c r="R138" s="326"/>
      <c r="S138" s="326"/>
      <c r="T138" s="326"/>
      <c r="U138" s="326"/>
      <c r="V138" s="326"/>
      <c r="W138" s="326"/>
      <c r="X138" s="326"/>
      <c r="Y138" s="326"/>
      <c r="Z138" s="326"/>
      <c r="AA138" s="326"/>
      <c r="AB138" s="326"/>
      <c r="AC138" s="326"/>
      <c r="AD138" s="326"/>
      <c r="AE138" s="323"/>
      <c r="AF138" s="323"/>
      <c r="AG138" s="323"/>
      <c r="AH138" s="59" t="str">
        <f>IFERROR(VLOOKUP(AE138,DADES!$D$4:$E$30,2,FALSE),"")</f>
        <v/>
      </c>
      <c r="AI138" s="324"/>
      <c r="AJ138" s="324"/>
      <c r="AK138" s="324"/>
      <c r="AL138" s="324"/>
      <c r="AM138" s="324"/>
      <c r="AN138" s="324"/>
      <c r="AO138" s="324"/>
      <c r="AP138" s="324"/>
      <c r="AQ138" s="72"/>
      <c r="AR138" s="72"/>
      <c r="AS138" s="73"/>
      <c r="AT138" s="73"/>
      <c r="AU138" s="73"/>
      <c r="AV138" s="73"/>
      <c r="AW138" s="73"/>
      <c r="AX138" s="73"/>
      <c r="AY138" s="73"/>
      <c r="AZ138" s="73"/>
      <c r="BA138" s="73"/>
      <c r="BB138" s="72"/>
      <c r="BC138" s="72"/>
      <c r="BD138" s="72"/>
      <c r="BE138" s="72"/>
      <c r="BF138" s="72"/>
      <c r="BG138" s="325"/>
      <c r="BH138" s="325"/>
      <c r="BI138" s="325"/>
      <c r="BJ138" s="325"/>
      <c r="BK138" s="325"/>
      <c r="BL138" s="325"/>
      <c r="BM138" s="325"/>
      <c r="BN138" s="325"/>
      <c r="BO138" s="326"/>
      <c r="BP138" s="326"/>
      <c r="BQ138" s="326"/>
      <c r="BR138" s="326"/>
      <c r="BS138" s="326"/>
      <c r="BT138" s="326"/>
      <c r="BU138" s="326"/>
      <c r="BV138" s="326"/>
      <c r="BW138" s="326"/>
      <c r="BX138" s="326"/>
      <c r="BY138" s="326"/>
      <c r="BZ138" s="326"/>
      <c r="CA138" s="326"/>
      <c r="CB138" s="326"/>
      <c r="CC138" s="326"/>
      <c r="CD138" s="326"/>
      <c r="CE138" s="326"/>
      <c r="CF138" s="326"/>
      <c r="CG138" s="326"/>
      <c r="CH138" s="326"/>
      <c r="CI138" s="323"/>
      <c r="CJ138" s="323"/>
      <c r="CK138" s="323"/>
      <c r="CL138" s="59" t="str">
        <f>IFERROR(VLOOKUP(CI138,DADES!$D$4:$E$30,2,FALSE),"")</f>
        <v/>
      </c>
      <c r="CM138" s="324"/>
      <c r="CN138" s="324"/>
      <c r="CO138" s="324"/>
      <c r="CP138" s="324"/>
      <c r="CQ138" s="324"/>
      <c r="CR138" s="324"/>
      <c r="CS138" s="324"/>
      <c r="CT138" s="324"/>
      <c r="CU138" s="61"/>
      <c r="CV138" s="61"/>
      <c r="CW138" s="61"/>
      <c r="CX138" s="61"/>
    </row>
    <row r="139" spans="3:102" ht="12" customHeight="1" x14ac:dyDescent="0.2">
      <c r="C139" s="325"/>
      <c r="D139" s="325"/>
      <c r="E139" s="325"/>
      <c r="F139" s="325"/>
      <c r="G139" s="325"/>
      <c r="H139" s="325"/>
      <c r="I139" s="325"/>
      <c r="J139" s="325"/>
      <c r="K139" s="326"/>
      <c r="L139" s="326"/>
      <c r="M139" s="326"/>
      <c r="N139" s="326"/>
      <c r="O139" s="326"/>
      <c r="P139" s="326"/>
      <c r="Q139" s="326"/>
      <c r="R139" s="326"/>
      <c r="S139" s="326"/>
      <c r="T139" s="326"/>
      <c r="U139" s="326"/>
      <c r="V139" s="326"/>
      <c r="W139" s="326"/>
      <c r="X139" s="326"/>
      <c r="Y139" s="326"/>
      <c r="Z139" s="326"/>
      <c r="AA139" s="326"/>
      <c r="AB139" s="326"/>
      <c r="AC139" s="326"/>
      <c r="AD139" s="326"/>
      <c r="AE139" s="323"/>
      <c r="AF139" s="323"/>
      <c r="AG139" s="323"/>
      <c r="AH139" s="59" t="str">
        <f>IFERROR(VLOOKUP(AE139,DADES!$D$4:$E$30,2,FALSE),"")</f>
        <v/>
      </c>
      <c r="AI139" s="324"/>
      <c r="AJ139" s="324"/>
      <c r="AK139" s="324"/>
      <c r="AL139" s="324"/>
      <c r="AM139" s="324"/>
      <c r="AN139" s="324"/>
      <c r="AO139" s="324"/>
      <c r="AP139" s="324"/>
      <c r="AQ139" s="72"/>
      <c r="AR139" s="72"/>
      <c r="AS139" s="73"/>
      <c r="AT139" s="73"/>
      <c r="AU139" s="73"/>
      <c r="AV139" s="73"/>
      <c r="AW139" s="73"/>
      <c r="AX139" s="73"/>
      <c r="AY139" s="73"/>
      <c r="AZ139" s="73"/>
      <c r="BA139" s="73"/>
      <c r="BB139" s="72"/>
      <c r="BC139" s="72"/>
      <c r="BD139" s="72"/>
      <c r="BE139" s="72"/>
      <c r="BF139" s="72"/>
      <c r="BG139" s="325"/>
      <c r="BH139" s="325"/>
      <c r="BI139" s="325"/>
      <c r="BJ139" s="325"/>
      <c r="BK139" s="325"/>
      <c r="BL139" s="325"/>
      <c r="BM139" s="325"/>
      <c r="BN139" s="325"/>
      <c r="BO139" s="326"/>
      <c r="BP139" s="326"/>
      <c r="BQ139" s="326"/>
      <c r="BR139" s="326"/>
      <c r="BS139" s="326"/>
      <c r="BT139" s="326"/>
      <c r="BU139" s="326"/>
      <c r="BV139" s="326"/>
      <c r="BW139" s="326"/>
      <c r="BX139" s="326"/>
      <c r="BY139" s="326"/>
      <c r="BZ139" s="326"/>
      <c r="CA139" s="326"/>
      <c r="CB139" s="326"/>
      <c r="CC139" s="326"/>
      <c r="CD139" s="326"/>
      <c r="CE139" s="326"/>
      <c r="CF139" s="326"/>
      <c r="CG139" s="326"/>
      <c r="CH139" s="326"/>
      <c r="CI139" s="323"/>
      <c r="CJ139" s="323"/>
      <c r="CK139" s="323"/>
      <c r="CL139" s="59" t="str">
        <f>IFERROR(VLOOKUP(CI139,DADES!$D$4:$E$30,2,FALSE),"")</f>
        <v/>
      </c>
      <c r="CM139" s="324"/>
      <c r="CN139" s="324"/>
      <c r="CO139" s="324"/>
      <c r="CP139" s="324"/>
      <c r="CQ139" s="324"/>
      <c r="CR139" s="324"/>
      <c r="CS139" s="324"/>
      <c r="CT139" s="324"/>
      <c r="CU139" s="61"/>
      <c r="CV139" s="61"/>
      <c r="CW139" s="61"/>
      <c r="CX139" s="61"/>
    </row>
    <row r="140" spans="3:102" ht="12" customHeight="1" x14ac:dyDescent="0.2">
      <c r="C140" s="325"/>
      <c r="D140" s="325"/>
      <c r="E140" s="325"/>
      <c r="F140" s="325"/>
      <c r="G140" s="325"/>
      <c r="H140" s="325"/>
      <c r="I140" s="325"/>
      <c r="J140" s="325"/>
      <c r="K140" s="326"/>
      <c r="L140" s="326"/>
      <c r="M140" s="326"/>
      <c r="N140" s="326"/>
      <c r="O140" s="326"/>
      <c r="P140" s="326"/>
      <c r="Q140" s="326"/>
      <c r="R140" s="326"/>
      <c r="S140" s="326"/>
      <c r="T140" s="326"/>
      <c r="U140" s="326"/>
      <c r="V140" s="326"/>
      <c r="W140" s="326"/>
      <c r="X140" s="326"/>
      <c r="Y140" s="326"/>
      <c r="Z140" s="326"/>
      <c r="AA140" s="326"/>
      <c r="AB140" s="326"/>
      <c r="AC140" s="326"/>
      <c r="AD140" s="326"/>
      <c r="AE140" s="323"/>
      <c r="AF140" s="323"/>
      <c r="AG140" s="323"/>
      <c r="AH140" s="59" t="str">
        <f>IFERROR(VLOOKUP(AE140,DADES!$D$4:$E$30,2,FALSE),"")</f>
        <v/>
      </c>
      <c r="AI140" s="324"/>
      <c r="AJ140" s="324"/>
      <c r="AK140" s="324"/>
      <c r="AL140" s="324"/>
      <c r="AM140" s="324"/>
      <c r="AN140" s="324"/>
      <c r="AO140" s="324"/>
      <c r="AP140" s="324"/>
      <c r="AQ140" s="72"/>
      <c r="AR140" s="72"/>
      <c r="AS140" s="73"/>
      <c r="AT140" s="73"/>
      <c r="AU140" s="73"/>
      <c r="AV140" s="73"/>
      <c r="AW140" s="73"/>
      <c r="AX140" s="73"/>
      <c r="AY140" s="73"/>
      <c r="AZ140" s="73"/>
      <c r="BA140" s="73"/>
      <c r="BB140" s="72"/>
      <c r="BC140" s="72"/>
      <c r="BD140" s="72"/>
      <c r="BE140" s="72"/>
      <c r="BF140" s="72"/>
      <c r="BG140" s="325"/>
      <c r="BH140" s="325"/>
      <c r="BI140" s="325"/>
      <c r="BJ140" s="325"/>
      <c r="BK140" s="325"/>
      <c r="BL140" s="325"/>
      <c r="BM140" s="325"/>
      <c r="BN140" s="325"/>
      <c r="BO140" s="326"/>
      <c r="BP140" s="326"/>
      <c r="BQ140" s="326"/>
      <c r="BR140" s="326"/>
      <c r="BS140" s="326"/>
      <c r="BT140" s="326"/>
      <c r="BU140" s="326"/>
      <c r="BV140" s="326"/>
      <c r="BW140" s="326"/>
      <c r="BX140" s="326"/>
      <c r="BY140" s="326"/>
      <c r="BZ140" s="326"/>
      <c r="CA140" s="326"/>
      <c r="CB140" s="326"/>
      <c r="CC140" s="326"/>
      <c r="CD140" s="326"/>
      <c r="CE140" s="326"/>
      <c r="CF140" s="326"/>
      <c r="CG140" s="326"/>
      <c r="CH140" s="326"/>
      <c r="CI140" s="323"/>
      <c r="CJ140" s="323"/>
      <c r="CK140" s="323"/>
      <c r="CL140" s="59" t="str">
        <f>IFERROR(VLOOKUP(CI140,DADES!$D$4:$E$30,2,FALSE),"")</f>
        <v/>
      </c>
      <c r="CM140" s="324"/>
      <c r="CN140" s="324"/>
      <c r="CO140" s="324"/>
      <c r="CP140" s="324"/>
      <c r="CQ140" s="324"/>
      <c r="CR140" s="324"/>
      <c r="CS140" s="324"/>
      <c r="CT140" s="324"/>
      <c r="CU140" s="61"/>
      <c r="CV140" s="61"/>
      <c r="CW140" s="61"/>
      <c r="CX140" s="61"/>
    </row>
    <row r="141" spans="3:102" ht="12" customHeight="1" x14ac:dyDescent="0.2">
      <c r="C141" s="325"/>
      <c r="D141" s="325"/>
      <c r="E141" s="325"/>
      <c r="F141" s="325"/>
      <c r="G141" s="325"/>
      <c r="H141" s="325"/>
      <c r="I141" s="325"/>
      <c r="J141" s="325"/>
      <c r="K141" s="326"/>
      <c r="L141" s="326"/>
      <c r="M141" s="326"/>
      <c r="N141" s="326"/>
      <c r="O141" s="326"/>
      <c r="P141" s="326"/>
      <c r="Q141" s="326"/>
      <c r="R141" s="326"/>
      <c r="S141" s="326"/>
      <c r="T141" s="326"/>
      <c r="U141" s="326"/>
      <c r="V141" s="326"/>
      <c r="W141" s="326"/>
      <c r="X141" s="326"/>
      <c r="Y141" s="326"/>
      <c r="Z141" s="326"/>
      <c r="AA141" s="326"/>
      <c r="AB141" s="326"/>
      <c r="AC141" s="326"/>
      <c r="AD141" s="326"/>
      <c r="AE141" s="323"/>
      <c r="AF141" s="323"/>
      <c r="AG141" s="323"/>
      <c r="AH141" s="59" t="str">
        <f>IFERROR(VLOOKUP(AE141,DADES!$D$4:$E$30,2,FALSE),"")</f>
        <v/>
      </c>
      <c r="AI141" s="324"/>
      <c r="AJ141" s="324"/>
      <c r="AK141" s="324"/>
      <c r="AL141" s="324"/>
      <c r="AM141" s="324"/>
      <c r="AN141" s="324"/>
      <c r="AO141" s="324"/>
      <c r="AP141" s="324"/>
      <c r="AQ141" s="72"/>
      <c r="AR141" s="72"/>
      <c r="AS141" s="73"/>
      <c r="AT141" s="73"/>
      <c r="AU141" s="73"/>
      <c r="AV141" s="73"/>
      <c r="AW141" s="73"/>
      <c r="AX141" s="73"/>
      <c r="AY141" s="73"/>
      <c r="AZ141" s="73"/>
      <c r="BA141" s="73"/>
      <c r="BB141" s="72"/>
      <c r="BC141" s="72"/>
      <c r="BD141" s="72"/>
      <c r="BE141" s="72"/>
      <c r="BF141" s="72"/>
      <c r="BG141" s="325"/>
      <c r="BH141" s="325"/>
      <c r="BI141" s="325"/>
      <c r="BJ141" s="325"/>
      <c r="BK141" s="325"/>
      <c r="BL141" s="325"/>
      <c r="BM141" s="325"/>
      <c r="BN141" s="325"/>
      <c r="BO141" s="326"/>
      <c r="BP141" s="326"/>
      <c r="BQ141" s="326"/>
      <c r="BR141" s="326"/>
      <c r="BS141" s="326"/>
      <c r="BT141" s="326"/>
      <c r="BU141" s="326"/>
      <c r="BV141" s="326"/>
      <c r="BW141" s="326"/>
      <c r="BX141" s="326"/>
      <c r="BY141" s="326"/>
      <c r="BZ141" s="326"/>
      <c r="CA141" s="326"/>
      <c r="CB141" s="326"/>
      <c r="CC141" s="326"/>
      <c r="CD141" s="326"/>
      <c r="CE141" s="326"/>
      <c r="CF141" s="326"/>
      <c r="CG141" s="326"/>
      <c r="CH141" s="326"/>
      <c r="CI141" s="323"/>
      <c r="CJ141" s="323"/>
      <c r="CK141" s="323"/>
      <c r="CL141" s="59" t="str">
        <f>IFERROR(VLOOKUP(CI141,DADES!$D$4:$E$30,2,FALSE),"")</f>
        <v/>
      </c>
      <c r="CM141" s="324"/>
      <c r="CN141" s="324"/>
      <c r="CO141" s="324"/>
      <c r="CP141" s="324"/>
      <c r="CQ141" s="324"/>
      <c r="CR141" s="324"/>
      <c r="CS141" s="324"/>
      <c r="CT141" s="324"/>
      <c r="CU141" s="61"/>
      <c r="CV141" s="61"/>
      <c r="CW141" s="61"/>
      <c r="CX141" s="61"/>
    </row>
    <row r="142" spans="3:102" ht="12" customHeight="1" x14ac:dyDescent="0.2">
      <c r="C142" s="325"/>
      <c r="D142" s="325"/>
      <c r="E142" s="325"/>
      <c r="F142" s="325"/>
      <c r="G142" s="325"/>
      <c r="H142" s="325"/>
      <c r="I142" s="325"/>
      <c r="J142" s="325"/>
      <c r="K142" s="326"/>
      <c r="L142" s="326"/>
      <c r="M142" s="326"/>
      <c r="N142" s="326"/>
      <c r="O142" s="326"/>
      <c r="P142" s="326"/>
      <c r="Q142" s="326"/>
      <c r="R142" s="326"/>
      <c r="S142" s="326"/>
      <c r="T142" s="326"/>
      <c r="U142" s="326"/>
      <c r="V142" s="326"/>
      <c r="W142" s="326"/>
      <c r="X142" s="326"/>
      <c r="Y142" s="326"/>
      <c r="Z142" s="326"/>
      <c r="AA142" s="326"/>
      <c r="AB142" s="326"/>
      <c r="AC142" s="326"/>
      <c r="AD142" s="326"/>
      <c r="AE142" s="323"/>
      <c r="AF142" s="323"/>
      <c r="AG142" s="323"/>
      <c r="AH142" s="59" t="str">
        <f>IFERROR(VLOOKUP(AE142,DADES!$D$4:$E$30,2,FALSE),"")</f>
        <v/>
      </c>
      <c r="AI142" s="324"/>
      <c r="AJ142" s="324"/>
      <c r="AK142" s="324"/>
      <c r="AL142" s="324"/>
      <c r="AM142" s="324"/>
      <c r="AN142" s="324"/>
      <c r="AO142" s="324"/>
      <c r="AP142" s="324"/>
      <c r="AQ142" s="72"/>
      <c r="AR142" s="72"/>
      <c r="AS142" s="73"/>
      <c r="AT142" s="73"/>
      <c r="AU142" s="73"/>
      <c r="AV142" s="73"/>
      <c r="AW142" s="73"/>
      <c r="AX142" s="73"/>
      <c r="AY142" s="73"/>
      <c r="AZ142" s="73"/>
      <c r="BA142" s="73"/>
      <c r="BB142" s="72"/>
      <c r="BC142" s="72"/>
      <c r="BD142" s="72"/>
      <c r="BE142" s="72"/>
      <c r="BF142" s="72"/>
      <c r="BG142" s="325"/>
      <c r="BH142" s="325"/>
      <c r="BI142" s="325"/>
      <c r="BJ142" s="325"/>
      <c r="BK142" s="325"/>
      <c r="BL142" s="325"/>
      <c r="BM142" s="325"/>
      <c r="BN142" s="325"/>
      <c r="BO142" s="326"/>
      <c r="BP142" s="326"/>
      <c r="BQ142" s="326"/>
      <c r="BR142" s="326"/>
      <c r="BS142" s="326"/>
      <c r="BT142" s="326"/>
      <c r="BU142" s="326"/>
      <c r="BV142" s="326"/>
      <c r="BW142" s="326"/>
      <c r="BX142" s="326"/>
      <c r="BY142" s="326"/>
      <c r="BZ142" s="326"/>
      <c r="CA142" s="326"/>
      <c r="CB142" s="326"/>
      <c r="CC142" s="326"/>
      <c r="CD142" s="326"/>
      <c r="CE142" s="326"/>
      <c r="CF142" s="326"/>
      <c r="CG142" s="326"/>
      <c r="CH142" s="326"/>
      <c r="CI142" s="323"/>
      <c r="CJ142" s="323"/>
      <c r="CK142" s="323"/>
      <c r="CL142" s="59" t="str">
        <f>IFERROR(VLOOKUP(CI142,DADES!$D$4:$E$30,2,FALSE),"")</f>
        <v/>
      </c>
      <c r="CM142" s="324"/>
      <c r="CN142" s="324"/>
      <c r="CO142" s="324"/>
      <c r="CP142" s="324"/>
      <c r="CQ142" s="324"/>
      <c r="CR142" s="324"/>
      <c r="CS142" s="324"/>
      <c r="CT142" s="324"/>
      <c r="CU142" s="61"/>
      <c r="CV142" s="61"/>
      <c r="CW142" s="61"/>
      <c r="CX142" s="61"/>
    </row>
    <row r="143" spans="3:102" ht="12" customHeight="1" x14ac:dyDescent="0.2">
      <c r="C143" s="325"/>
      <c r="D143" s="325"/>
      <c r="E143" s="325"/>
      <c r="F143" s="325"/>
      <c r="G143" s="325"/>
      <c r="H143" s="325"/>
      <c r="I143" s="325"/>
      <c r="J143" s="325"/>
      <c r="K143" s="326"/>
      <c r="L143" s="326"/>
      <c r="M143" s="326"/>
      <c r="N143" s="326"/>
      <c r="O143" s="326"/>
      <c r="P143" s="326"/>
      <c r="Q143" s="326"/>
      <c r="R143" s="326"/>
      <c r="S143" s="326"/>
      <c r="T143" s="326"/>
      <c r="U143" s="326"/>
      <c r="V143" s="326"/>
      <c r="W143" s="326"/>
      <c r="X143" s="326"/>
      <c r="Y143" s="326"/>
      <c r="Z143" s="326"/>
      <c r="AA143" s="326"/>
      <c r="AB143" s="326"/>
      <c r="AC143" s="326"/>
      <c r="AD143" s="326"/>
      <c r="AE143" s="323"/>
      <c r="AF143" s="323"/>
      <c r="AG143" s="323"/>
      <c r="AH143" s="59" t="str">
        <f>IFERROR(VLOOKUP(AE143,DADES!$D$4:$E$30,2,FALSE),"")</f>
        <v/>
      </c>
      <c r="AI143" s="324"/>
      <c r="AJ143" s="324"/>
      <c r="AK143" s="324"/>
      <c r="AL143" s="324"/>
      <c r="AM143" s="324"/>
      <c r="AN143" s="324"/>
      <c r="AO143" s="324"/>
      <c r="AP143" s="324"/>
      <c r="AQ143" s="72"/>
      <c r="AR143" s="72"/>
      <c r="AS143" s="73"/>
      <c r="AT143" s="73"/>
      <c r="AU143" s="73"/>
      <c r="AV143" s="73"/>
      <c r="AW143" s="73"/>
      <c r="AX143" s="73"/>
      <c r="AY143" s="73"/>
      <c r="AZ143" s="73"/>
      <c r="BA143" s="73"/>
      <c r="BB143" s="72"/>
      <c r="BC143" s="72"/>
      <c r="BD143" s="72"/>
      <c r="BE143" s="72"/>
      <c r="BF143" s="72"/>
      <c r="BG143" s="325"/>
      <c r="BH143" s="325"/>
      <c r="BI143" s="325"/>
      <c r="BJ143" s="325"/>
      <c r="BK143" s="325"/>
      <c r="BL143" s="325"/>
      <c r="BM143" s="325"/>
      <c r="BN143" s="325"/>
      <c r="BO143" s="326"/>
      <c r="BP143" s="326"/>
      <c r="BQ143" s="326"/>
      <c r="BR143" s="326"/>
      <c r="BS143" s="326"/>
      <c r="BT143" s="326"/>
      <c r="BU143" s="326"/>
      <c r="BV143" s="326"/>
      <c r="BW143" s="326"/>
      <c r="BX143" s="326"/>
      <c r="BY143" s="326"/>
      <c r="BZ143" s="326"/>
      <c r="CA143" s="326"/>
      <c r="CB143" s="326"/>
      <c r="CC143" s="326"/>
      <c r="CD143" s="326"/>
      <c r="CE143" s="326"/>
      <c r="CF143" s="326"/>
      <c r="CG143" s="326"/>
      <c r="CH143" s="326"/>
      <c r="CI143" s="323"/>
      <c r="CJ143" s="323"/>
      <c r="CK143" s="323"/>
      <c r="CL143" s="59" t="str">
        <f>IFERROR(VLOOKUP(CI143,DADES!$D$4:$E$30,2,FALSE),"")</f>
        <v/>
      </c>
      <c r="CM143" s="324"/>
      <c r="CN143" s="324"/>
      <c r="CO143" s="324"/>
      <c r="CP143" s="324"/>
      <c r="CQ143" s="324"/>
      <c r="CR143" s="324"/>
      <c r="CS143" s="324"/>
      <c r="CT143" s="324"/>
      <c r="CU143" s="61"/>
      <c r="CV143" s="61"/>
      <c r="CW143" s="61"/>
      <c r="CX143" s="61"/>
    </row>
    <row r="144" spans="3:102" ht="12" customHeight="1" x14ac:dyDescent="0.2">
      <c r="C144" s="325"/>
      <c r="D144" s="325"/>
      <c r="E144" s="325"/>
      <c r="F144" s="325"/>
      <c r="G144" s="325"/>
      <c r="H144" s="325"/>
      <c r="I144" s="325"/>
      <c r="J144" s="325"/>
      <c r="K144" s="326"/>
      <c r="L144" s="326"/>
      <c r="M144" s="326"/>
      <c r="N144" s="326"/>
      <c r="O144" s="326"/>
      <c r="P144" s="326"/>
      <c r="Q144" s="326"/>
      <c r="R144" s="326"/>
      <c r="S144" s="326"/>
      <c r="T144" s="326"/>
      <c r="U144" s="326"/>
      <c r="V144" s="326"/>
      <c r="W144" s="326"/>
      <c r="X144" s="326"/>
      <c r="Y144" s="326"/>
      <c r="Z144" s="326"/>
      <c r="AA144" s="326"/>
      <c r="AB144" s="326"/>
      <c r="AC144" s="326"/>
      <c r="AD144" s="326"/>
      <c r="AE144" s="323"/>
      <c r="AF144" s="323"/>
      <c r="AG144" s="323"/>
      <c r="AH144" s="59" t="str">
        <f>IFERROR(VLOOKUP(AE144,DADES!$D$4:$E$30,2,FALSE),"")</f>
        <v/>
      </c>
      <c r="AI144" s="324"/>
      <c r="AJ144" s="324"/>
      <c r="AK144" s="324"/>
      <c r="AL144" s="324"/>
      <c r="AM144" s="324"/>
      <c r="AN144" s="324"/>
      <c r="AO144" s="324"/>
      <c r="AP144" s="324"/>
      <c r="AQ144" s="72"/>
      <c r="AR144" s="72"/>
      <c r="AS144" s="73"/>
      <c r="AT144" s="73"/>
      <c r="AU144" s="73"/>
      <c r="AV144" s="73"/>
      <c r="AW144" s="73"/>
      <c r="AX144" s="73"/>
      <c r="AY144" s="73"/>
      <c r="AZ144" s="73"/>
      <c r="BA144" s="73"/>
      <c r="BB144" s="72"/>
      <c r="BC144" s="72"/>
      <c r="BD144" s="72"/>
      <c r="BE144" s="72"/>
      <c r="BF144" s="72"/>
      <c r="BG144" s="325"/>
      <c r="BH144" s="325"/>
      <c r="BI144" s="325"/>
      <c r="BJ144" s="325"/>
      <c r="BK144" s="325"/>
      <c r="BL144" s="325"/>
      <c r="BM144" s="325"/>
      <c r="BN144" s="325"/>
      <c r="BO144" s="326"/>
      <c r="BP144" s="326"/>
      <c r="BQ144" s="326"/>
      <c r="BR144" s="326"/>
      <c r="BS144" s="326"/>
      <c r="BT144" s="326"/>
      <c r="BU144" s="326"/>
      <c r="BV144" s="326"/>
      <c r="BW144" s="326"/>
      <c r="BX144" s="326"/>
      <c r="BY144" s="326"/>
      <c r="BZ144" s="326"/>
      <c r="CA144" s="326"/>
      <c r="CB144" s="326"/>
      <c r="CC144" s="326"/>
      <c r="CD144" s="326"/>
      <c r="CE144" s="326"/>
      <c r="CF144" s="326"/>
      <c r="CG144" s="326"/>
      <c r="CH144" s="326"/>
      <c r="CI144" s="323"/>
      <c r="CJ144" s="323"/>
      <c r="CK144" s="323"/>
      <c r="CL144" s="59" t="str">
        <f>IFERROR(VLOOKUP(CI144,DADES!$D$4:$E$30,2,FALSE),"")</f>
        <v/>
      </c>
      <c r="CM144" s="324"/>
      <c r="CN144" s="324"/>
      <c r="CO144" s="324"/>
      <c r="CP144" s="324"/>
      <c r="CQ144" s="324"/>
      <c r="CR144" s="324"/>
      <c r="CS144" s="324"/>
      <c r="CT144" s="324"/>
      <c r="CU144" s="61"/>
      <c r="CV144" s="61"/>
      <c r="CW144" s="61"/>
      <c r="CX144" s="61"/>
    </row>
    <row r="145" spans="3:102" ht="12" customHeight="1" x14ac:dyDescent="0.2">
      <c r="C145" s="325"/>
      <c r="D145" s="325"/>
      <c r="E145" s="325"/>
      <c r="F145" s="325"/>
      <c r="G145" s="325"/>
      <c r="H145" s="325"/>
      <c r="I145" s="325"/>
      <c r="J145" s="325"/>
      <c r="K145" s="326"/>
      <c r="L145" s="326"/>
      <c r="M145" s="326"/>
      <c r="N145" s="326"/>
      <c r="O145" s="326"/>
      <c r="P145" s="326"/>
      <c r="Q145" s="326"/>
      <c r="R145" s="326"/>
      <c r="S145" s="326"/>
      <c r="T145" s="326"/>
      <c r="U145" s="326"/>
      <c r="V145" s="326"/>
      <c r="W145" s="326"/>
      <c r="X145" s="326"/>
      <c r="Y145" s="326"/>
      <c r="Z145" s="326"/>
      <c r="AA145" s="326"/>
      <c r="AB145" s="326"/>
      <c r="AC145" s="326"/>
      <c r="AD145" s="326"/>
      <c r="AE145" s="323"/>
      <c r="AF145" s="323"/>
      <c r="AG145" s="323"/>
      <c r="AH145" s="59" t="str">
        <f>IFERROR(VLOOKUP(AE145,DADES!$D$4:$E$30,2,FALSE),"")</f>
        <v/>
      </c>
      <c r="AI145" s="324"/>
      <c r="AJ145" s="324"/>
      <c r="AK145" s="324"/>
      <c r="AL145" s="324"/>
      <c r="AM145" s="324"/>
      <c r="AN145" s="324"/>
      <c r="AO145" s="324"/>
      <c r="AP145" s="324"/>
      <c r="AQ145" s="72"/>
      <c r="AR145" s="72"/>
      <c r="AS145" s="73"/>
      <c r="AT145" s="73"/>
      <c r="AU145" s="73"/>
      <c r="AV145" s="73"/>
      <c r="AW145" s="73"/>
      <c r="AX145" s="73"/>
      <c r="AY145" s="73"/>
      <c r="AZ145" s="73"/>
      <c r="BA145" s="73"/>
      <c r="BB145" s="72"/>
      <c r="BC145" s="72"/>
      <c r="BD145" s="72"/>
      <c r="BE145" s="72"/>
      <c r="BF145" s="72"/>
      <c r="BG145" s="325"/>
      <c r="BH145" s="325"/>
      <c r="BI145" s="325"/>
      <c r="BJ145" s="325"/>
      <c r="BK145" s="325"/>
      <c r="BL145" s="325"/>
      <c r="BM145" s="325"/>
      <c r="BN145" s="325"/>
      <c r="BO145" s="326"/>
      <c r="BP145" s="326"/>
      <c r="BQ145" s="326"/>
      <c r="BR145" s="326"/>
      <c r="BS145" s="326"/>
      <c r="BT145" s="326"/>
      <c r="BU145" s="326"/>
      <c r="BV145" s="326"/>
      <c r="BW145" s="326"/>
      <c r="BX145" s="326"/>
      <c r="BY145" s="326"/>
      <c r="BZ145" s="326"/>
      <c r="CA145" s="326"/>
      <c r="CB145" s="326"/>
      <c r="CC145" s="326"/>
      <c r="CD145" s="326"/>
      <c r="CE145" s="326"/>
      <c r="CF145" s="326"/>
      <c r="CG145" s="326"/>
      <c r="CH145" s="326"/>
      <c r="CI145" s="323"/>
      <c r="CJ145" s="323"/>
      <c r="CK145" s="323"/>
      <c r="CL145" s="59" t="str">
        <f>IFERROR(VLOOKUP(CI145,DADES!$D$4:$E$30,2,FALSE),"")</f>
        <v/>
      </c>
      <c r="CM145" s="324"/>
      <c r="CN145" s="324"/>
      <c r="CO145" s="324"/>
      <c r="CP145" s="324"/>
      <c r="CQ145" s="324"/>
      <c r="CR145" s="324"/>
      <c r="CS145" s="324"/>
      <c r="CT145" s="324"/>
      <c r="CU145" s="61"/>
      <c r="CV145" s="61"/>
      <c r="CW145" s="61"/>
      <c r="CX145" s="61"/>
    </row>
    <row r="146" spans="3:102" ht="12" customHeight="1" x14ac:dyDescent="0.2">
      <c r="C146" s="325"/>
      <c r="D146" s="325"/>
      <c r="E146" s="325"/>
      <c r="F146" s="325"/>
      <c r="G146" s="325"/>
      <c r="H146" s="325"/>
      <c r="I146" s="325"/>
      <c r="J146" s="325"/>
      <c r="K146" s="326"/>
      <c r="L146" s="326"/>
      <c r="M146" s="326"/>
      <c r="N146" s="326"/>
      <c r="O146" s="326"/>
      <c r="P146" s="326"/>
      <c r="Q146" s="326"/>
      <c r="R146" s="326"/>
      <c r="S146" s="326"/>
      <c r="T146" s="326"/>
      <c r="U146" s="326"/>
      <c r="V146" s="326"/>
      <c r="W146" s="326"/>
      <c r="X146" s="326"/>
      <c r="Y146" s="326"/>
      <c r="Z146" s="326"/>
      <c r="AA146" s="326"/>
      <c r="AB146" s="326"/>
      <c r="AC146" s="326"/>
      <c r="AD146" s="326"/>
      <c r="AE146" s="323"/>
      <c r="AF146" s="323"/>
      <c r="AG146" s="323"/>
      <c r="AH146" s="59" t="str">
        <f>IFERROR(VLOOKUP(AE146,DADES!$D$4:$E$30,2,FALSE),"")</f>
        <v/>
      </c>
      <c r="AI146" s="324"/>
      <c r="AJ146" s="324"/>
      <c r="AK146" s="324"/>
      <c r="AL146" s="324"/>
      <c r="AM146" s="324"/>
      <c r="AN146" s="324"/>
      <c r="AO146" s="324"/>
      <c r="AP146" s="324"/>
      <c r="AQ146" s="72"/>
      <c r="AR146" s="72"/>
      <c r="AS146" s="73"/>
      <c r="AT146" s="73"/>
      <c r="AU146" s="73"/>
      <c r="AV146" s="73"/>
      <c r="AW146" s="73"/>
      <c r="AX146" s="73"/>
      <c r="AY146" s="73"/>
      <c r="AZ146" s="73"/>
      <c r="BA146" s="73"/>
      <c r="BB146" s="72"/>
      <c r="BC146" s="72"/>
      <c r="BD146" s="72"/>
      <c r="BE146" s="72"/>
      <c r="BF146" s="72"/>
      <c r="BG146" s="325"/>
      <c r="BH146" s="325"/>
      <c r="BI146" s="325"/>
      <c r="BJ146" s="325"/>
      <c r="BK146" s="325"/>
      <c r="BL146" s="325"/>
      <c r="BM146" s="325"/>
      <c r="BN146" s="325"/>
      <c r="BO146" s="326"/>
      <c r="BP146" s="326"/>
      <c r="BQ146" s="326"/>
      <c r="BR146" s="326"/>
      <c r="BS146" s="326"/>
      <c r="BT146" s="326"/>
      <c r="BU146" s="326"/>
      <c r="BV146" s="326"/>
      <c r="BW146" s="326"/>
      <c r="BX146" s="326"/>
      <c r="BY146" s="326"/>
      <c r="BZ146" s="326"/>
      <c r="CA146" s="326"/>
      <c r="CB146" s="326"/>
      <c r="CC146" s="326"/>
      <c r="CD146" s="326"/>
      <c r="CE146" s="326"/>
      <c r="CF146" s="326"/>
      <c r="CG146" s="326"/>
      <c r="CH146" s="326"/>
      <c r="CI146" s="323"/>
      <c r="CJ146" s="323"/>
      <c r="CK146" s="323"/>
      <c r="CL146" s="59" t="str">
        <f>IFERROR(VLOOKUP(CI146,DADES!$D$4:$E$30,2,FALSE),"")</f>
        <v/>
      </c>
      <c r="CM146" s="324"/>
      <c r="CN146" s="324"/>
      <c r="CO146" s="324"/>
      <c r="CP146" s="324"/>
      <c r="CQ146" s="324"/>
      <c r="CR146" s="324"/>
      <c r="CS146" s="324"/>
      <c r="CT146" s="324"/>
      <c r="CU146" s="61"/>
      <c r="CV146" s="61"/>
      <c r="CW146" s="61"/>
      <c r="CX146" s="61"/>
    </row>
    <row r="147" spans="3:102" ht="12" customHeight="1" x14ac:dyDescent="0.2">
      <c r="C147" s="325"/>
      <c r="D147" s="325"/>
      <c r="E147" s="325"/>
      <c r="F147" s="325"/>
      <c r="G147" s="325"/>
      <c r="H147" s="325"/>
      <c r="I147" s="325"/>
      <c r="J147" s="325"/>
      <c r="K147" s="326"/>
      <c r="L147" s="326"/>
      <c r="M147" s="326"/>
      <c r="N147" s="326"/>
      <c r="O147" s="326"/>
      <c r="P147" s="326"/>
      <c r="Q147" s="326"/>
      <c r="R147" s="326"/>
      <c r="S147" s="326"/>
      <c r="T147" s="326"/>
      <c r="U147" s="326"/>
      <c r="V147" s="326"/>
      <c r="W147" s="326"/>
      <c r="X147" s="326"/>
      <c r="Y147" s="326"/>
      <c r="Z147" s="326"/>
      <c r="AA147" s="326"/>
      <c r="AB147" s="326"/>
      <c r="AC147" s="326"/>
      <c r="AD147" s="326"/>
      <c r="AE147" s="323"/>
      <c r="AF147" s="323"/>
      <c r="AG147" s="323"/>
      <c r="AH147" s="59" t="str">
        <f>IFERROR(VLOOKUP(AE147,DADES!$D$4:$E$30,2,FALSE),"")</f>
        <v/>
      </c>
      <c r="AI147" s="324"/>
      <c r="AJ147" s="324"/>
      <c r="AK147" s="324"/>
      <c r="AL147" s="324"/>
      <c r="AM147" s="324"/>
      <c r="AN147" s="324"/>
      <c r="AO147" s="324"/>
      <c r="AP147" s="324"/>
      <c r="AQ147" s="72"/>
      <c r="AR147" s="72"/>
      <c r="AS147" s="73"/>
      <c r="AT147" s="73"/>
      <c r="AU147" s="73"/>
      <c r="AV147" s="73"/>
      <c r="AW147" s="73"/>
      <c r="AX147" s="73"/>
      <c r="AY147" s="73"/>
      <c r="AZ147" s="73"/>
      <c r="BA147" s="73"/>
      <c r="BB147" s="72"/>
      <c r="BC147" s="72"/>
      <c r="BD147" s="72"/>
      <c r="BE147" s="72"/>
      <c r="BF147" s="72"/>
      <c r="BG147" s="325"/>
      <c r="BH147" s="325"/>
      <c r="BI147" s="325"/>
      <c r="BJ147" s="325"/>
      <c r="BK147" s="325"/>
      <c r="BL147" s="325"/>
      <c r="BM147" s="325"/>
      <c r="BN147" s="325"/>
      <c r="BO147" s="326"/>
      <c r="BP147" s="326"/>
      <c r="BQ147" s="326"/>
      <c r="BR147" s="326"/>
      <c r="BS147" s="326"/>
      <c r="BT147" s="326"/>
      <c r="BU147" s="326"/>
      <c r="BV147" s="326"/>
      <c r="BW147" s="326"/>
      <c r="BX147" s="326"/>
      <c r="BY147" s="326"/>
      <c r="BZ147" s="326"/>
      <c r="CA147" s="326"/>
      <c r="CB147" s="326"/>
      <c r="CC147" s="326"/>
      <c r="CD147" s="326"/>
      <c r="CE147" s="326"/>
      <c r="CF147" s="326"/>
      <c r="CG147" s="326"/>
      <c r="CH147" s="326"/>
      <c r="CI147" s="323"/>
      <c r="CJ147" s="323"/>
      <c r="CK147" s="323"/>
      <c r="CL147" s="59" t="str">
        <f>IFERROR(VLOOKUP(CI147,DADES!$D$4:$E$30,2,FALSE),"")</f>
        <v/>
      </c>
      <c r="CM147" s="324"/>
      <c r="CN147" s="324"/>
      <c r="CO147" s="324"/>
      <c r="CP147" s="324"/>
      <c r="CQ147" s="324"/>
      <c r="CR147" s="324"/>
      <c r="CS147" s="324"/>
      <c r="CT147" s="324"/>
      <c r="CU147" s="61"/>
      <c r="CV147" s="61"/>
      <c r="CW147" s="61"/>
      <c r="CX147" s="61"/>
    </row>
    <row r="148" spans="3:102" ht="12" customHeight="1" x14ac:dyDescent="0.2">
      <c r="C148" s="325"/>
      <c r="D148" s="325"/>
      <c r="E148" s="325"/>
      <c r="F148" s="325"/>
      <c r="G148" s="325"/>
      <c r="H148" s="325"/>
      <c r="I148" s="325"/>
      <c r="J148" s="325"/>
      <c r="K148" s="326"/>
      <c r="L148" s="326"/>
      <c r="M148" s="326"/>
      <c r="N148" s="326"/>
      <c r="O148" s="326"/>
      <c r="P148" s="326"/>
      <c r="Q148" s="326"/>
      <c r="R148" s="326"/>
      <c r="S148" s="326"/>
      <c r="T148" s="326"/>
      <c r="U148" s="326"/>
      <c r="V148" s="326"/>
      <c r="W148" s="326"/>
      <c r="X148" s="326"/>
      <c r="Y148" s="326"/>
      <c r="Z148" s="326"/>
      <c r="AA148" s="326"/>
      <c r="AB148" s="326"/>
      <c r="AC148" s="326"/>
      <c r="AD148" s="326"/>
      <c r="AE148" s="323"/>
      <c r="AF148" s="323"/>
      <c r="AG148" s="323"/>
      <c r="AH148" s="59" t="str">
        <f>IFERROR(VLOOKUP(AE148,DADES!$D$4:$E$30,2,FALSE),"")</f>
        <v/>
      </c>
      <c r="AI148" s="324"/>
      <c r="AJ148" s="324"/>
      <c r="AK148" s="324"/>
      <c r="AL148" s="324"/>
      <c r="AM148" s="324"/>
      <c r="AN148" s="324"/>
      <c r="AO148" s="324"/>
      <c r="AP148" s="324"/>
      <c r="AQ148" s="72"/>
      <c r="AR148" s="72"/>
      <c r="AS148" s="73"/>
      <c r="AT148" s="73"/>
      <c r="AU148" s="73"/>
      <c r="AV148" s="73"/>
      <c r="AW148" s="73"/>
      <c r="AX148" s="73"/>
      <c r="AY148" s="73"/>
      <c r="AZ148" s="73"/>
      <c r="BA148" s="73"/>
      <c r="BB148" s="72"/>
      <c r="BC148" s="72"/>
      <c r="BD148" s="72"/>
      <c r="BE148" s="72"/>
      <c r="BF148" s="72"/>
      <c r="BG148" s="325"/>
      <c r="BH148" s="325"/>
      <c r="BI148" s="325"/>
      <c r="BJ148" s="325"/>
      <c r="BK148" s="325"/>
      <c r="BL148" s="325"/>
      <c r="BM148" s="325"/>
      <c r="BN148" s="325"/>
      <c r="BO148" s="326"/>
      <c r="BP148" s="326"/>
      <c r="BQ148" s="326"/>
      <c r="BR148" s="326"/>
      <c r="BS148" s="326"/>
      <c r="BT148" s="326"/>
      <c r="BU148" s="326"/>
      <c r="BV148" s="326"/>
      <c r="BW148" s="326"/>
      <c r="BX148" s="326"/>
      <c r="BY148" s="326"/>
      <c r="BZ148" s="326"/>
      <c r="CA148" s="326"/>
      <c r="CB148" s="326"/>
      <c r="CC148" s="326"/>
      <c r="CD148" s="326"/>
      <c r="CE148" s="326"/>
      <c r="CF148" s="326"/>
      <c r="CG148" s="326"/>
      <c r="CH148" s="326"/>
      <c r="CI148" s="323"/>
      <c r="CJ148" s="323"/>
      <c r="CK148" s="323"/>
      <c r="CL148" s="59" t="str">
        <f>IFERROR(VLOOKUP(CI148,DADES!$D$4:$E$30,2,FALSE),"")</f>
        <v/>
      </c>
      <c r="CM148" s="324"/>
      <c r="CN148" s="324"/>
      <c r="CO148" s="324"/>
      <c r="CP148" s="324"/>
      <c r="CQ148" s="324"/>
      <c r="CR148" s="324"/>
      <c r="CS148" s="324"/>
      <c r="CT148" s="324"/>
      <c r="CU148" s="61"/>
      <c r="CV148" s="61"/>
      <c r="CW148" s="61"/>
      <c r="CX148" s="61"/>
    </row>
    <row r="149" spans="3:102" ht="12" customHeight="1" x14ac:dyDescent="0.2">
      <c r="C149" s="325"/>
      <c r="D149" s="325"/>
      <c r="E149" s="325"/>
      <c r="F149" s="325"/>
      <c r="G149" s="325"/>
      <c r="H149" s="325"/>
      <c r="I149" s="325"/>
      <c r="J149" s="325"/>
      <c r="K149" s="326"/>
      <c r="L149" s="326"/>
      <c r="M149" s="326"/>
      <c r="N149" s="326"/>
      <c r="O149" s="326"/>
      <c r="P149" s="326"/>
      <c r="Q149" s="326"/>
      <c r="R149" s="326"/>
      <c r="S149" s="326"/>
      <c r="T149" s="326"/>
      <c r="U149" s="326"/>
      <c r="V149" s="326"/>
      <c r="W149" s="326"/>
      <c r="X149" s="326"/>
      <c r="Y149" s="326"/>
      <c r="Z149" s="326"/>
      <c r="AA149" s="326"/>
      <c r="AB149" s="326"/>
      <c r="AC149" s="326"/>
      <c r="AD149" s="326"/>
      <c r="AE149" s="323"/>
      <c r="AF149" s="323"/>
      <c r="AG149" s="323"/>
      <c r="AH149" s="59" t="str">
        <f>IFERROR(VLOOKUP(AE149,DADES!$D$4:$E$30,2,FALSE),"")</f>
        <v/>
      </c>
      <c r="AI149" s="324"/>
      <c r="AJ149" s="324"/>
      <c r="AK149" s="324"/>
      <c r="AL149" s="324"/>
      <c r="AM149" s="324"/>
      <c r="AN149" s="324"/>
      <c r="AO149" s="324"/>
      <c r="AP149" s="324"/>
      <c r="AQ149" s="72"/>
      <c r="AR149" s="72"/>
      <c r="AS149" s="73"/>
      <c r="AT149" s="73"/>
      <c r="AU149" s="73"/>
      <c r="AV149" s="73"/>
      <c r="AW149" s="73"/>
      <c r="AX149" s="73"/>
      <c r="AY149" s="73"/>
      <c r="AZ149" s="73"/>
      <c r="BA149" s="73"/>
      <c r="BB149" s="72"/>
      <c r="BC149" s="72"/>
      <c r="BD149" s="72"/>
      <c r="BE149" s="72"/>
      <c r="BF149" s="72"/>
      <c r="BG149" s="325"/>
      <c r="BH149" s="325"/>
      <c r="BI149" s="325"/>
      <c r="BJ149" s="325"/>
      <c r="BK149" s="325"/>
      <c r="BL149" s="325"/>
      <c r="BM149" s="325"/>
      <c r="BN149" s="325"/>
      <c r="BO149" s="326"/>
      <c r="BP149" s="326"/>
      <c r="BQ149" s="326"/>
      <c r="BR149" s="326"/>
      <c r="BS149" s="326"/>
      <c r="BT149" s="326"/>
      <c r="BU149" s="326"/>
      <c r="BV149" s="326"/>
      <c r="BW149" s="326"/>
      <c r="BX149" s="326"/>
      <c r="BY149" s="326"/>
      <c r="BZ149" s="326"/>
      <c r="CA149" s="326"/>
      <c r="CB149" s="326"/>
      <c r="CC149" s="326"/>
      <c r="CD149" s="326"/>
      <c r="CE149" s="326"/>
      <c r="CF149" s="326"/>
      <c r="CG149" s="326"/>
      <c r="CH149" s="326"/>
      <c r="CI149" s="323"/>
      <c r="CJ149" s="323"/>
      <c r="CK149" s="323"/>
      <c r="CL149" s="59" t="str">
        <f>IFERROR(VLOOKUP(CI149,DADES!$D$4:$E$30,2,FALSE),"")</f>
        <v/>
      </c>
      <c r="CM149" s="324"/>
      <c r="CN149" s="324"/>
      <c r="CO149" s="324"/>
      <c r="CP149" s="324"/>
      <c r="CQ149" s="324"/>
      <c r="CR149" s="324"/>
      <c r="CS149" s="324"/>
      <c r="CT149" s="324"/>
      <c r="CU149" s="61"/>
      <c r="CV149" s="61"/>
      <c r="CW149" s="61"/>
      <c r="CX149" s="61"/>
    </row>
    <row r="150" spans="3:102" ht="12" customHeight="1" x14ac:dyDescent="0.2">
      <c r="C150" s="325"/>
      <c r="D150" s="325"/>
      <c r="E150" s="325"/>
      <c r="F150" s="325"/>
      <c r="G150" s="325"/>
      <c r="H150" s="325"/>
      <c r="I150" s="325"/>
      <c r="J150" s="325"/>
      <c r="K150" s="326"/>
      <c r="L150" s="326"/>
      <c r="M150" s="326"/>
      <c r="N150" s="326"/>
      <c r="O150" s="326"/>
      <c r="P150" s="326"/>
      <c r="Q150" s="326"/>
      <c r="R150" s="326"/>
      <c r="S150" s="326"/>
      <c r="T150" s="326"/>
      <c r="U150" s="326"/>
      <c r="V150" s="326"/>
      <c r="W150" s="326"/>
      <c r="X150" s="326"/>
      <c r="Y150" s="326"/>
      <c r="Z150" s="326"/>
      <c r="AA150" s="326"/>
      <c r="AB150" s="326"/>
      <c r="AC150" s="326"/>
      <c r="AD150" s="326"/>
      <c r="AE150" s="323"/>
      <c r="AF150" s="323"/>
      <c r="AG150" s="323"/>
      <c r="AH150" s="59" t="str">
        <f>IFERROR(VLOOKUP(AE150,DADES!$D$4:$E$30,2,FALSE),"")</f>
        <v/>
      </c>
      <c r="AI150" s="324"/>
      <c r="AJ150" s="324"/>
      <c r="AK150" s="324"/>
      <c r="AL150" s="324"/>
      <c r="AM150" s="324"/>
      <c r="AN150" s="324"/>
      <c r="AO150" s="324"/>
      <c r="AP150" s="324"/>
      <c r="AQ150" s="72"/>
      <c r="AR150" s="72"/>
      <c r="AS150" s="73"/>
      <c r="AT150" s="73"/>
      <c r="AU150" s="73"/>
      <c r="AV150" s="73"/>
      <c r="AW150" s="73"/>
      <c r="AX150" s="73"/>
      <c r="AY150" s="73"/>
      <c r="AZ150" s="73"/>
      <c r="BA150" s="73"/>
      <c r="BB150" s="72"/>
      <c r="BC150" s="72"/>
      <c r="BD150" s="72"/>
      <c r="BE150" s="72"/>
      <c r="BF150" s="72"/>
      <c r="BG150" s="325"/>
      <c r="BH150" s="325"/>
      <c r="BI150" s="325"/>
      <c r="BJ150" s="325"/>
      <c r="BK150" s="325"/>
      <c r="BL150" s="325"/>
      <c r="BM150" s="325"/>
      <c r="BN150" s="325"/>
      <c r="BO150" s="326"/>
      <c r="BP150" s="326"/>
      <c r="BQ150" s="326"/>
      <c r="BR150" s="326"/>
      <c r="BS150" s="326"/>
      <c r="BT150" s="326"/>
      <c r="BU150" s="326"/>
      <c r="BV150" s="326"/>
      <c r="BW150" s="326"/>
      <c r="BX150" s="326"/>
      <c r="BY150" s="326"/>
      <c r="BZ150" s="326"/>
      <c r="CA150" s="326"/>
      <c r="CB150" s="326"/>
      <c r="CC150" s="326"/>
      <c r="CD150" s="326"/>
      <c r="CE150" s="326"/>
      <c r="CF150" s="326"/>
      <c r="CG150" s="326"/>
      <c r="CH150" s="326"/>
      <c r="CI150" s="323"/>
      <c r="CJ150" s="323"/>
      <c r="CK150" s="323"/>
      <c r="CL150" s="59" t="str">
        <f>IFERROR(VLOOKUP(CI150,DADES!$D$4:$E$30,2,FALSE),"")</f>
        <v/>
      </c>
      <c r="CM150" s="324"/>
      <c r="CN150" s="324"/>
      <c r="CO150" s="324"/>
      <c r="CP150" s="324"/>
      <c r="CQ150" s="324"/>
      <c r="CR150" s="324"/>
      <c r="CS150" s="324"/>
      <c r="CT150" s="324"/>
      <c r="CU150" s="61"/>
      <c r="CV150" s="61"/>
      <c r="CW150" s="61"/>
      <c r="CX150" s="61"/>
    </row>
    <row r="151" spans="3:102" ht="12" customHeight="1" x14ac:dyDescent="0.2">
      <c r="C151" s="325"/>
      <c r="D151" s="325"/>
      <c r="E151" s="325"/>
      <c r="F151" s="325"/>
      <c r="G151" s="325"/>
      <c r="H151" s="325"/>
      <c r="I151" s="325"/>
      <c r="J151" s="325"/>
      <c r="K151" s="326"/>
      <c r="L151" s="326"/>
      <c r="M151" s="326"/>
      <c r="N151" s="326"/>
      <c r="O151" s="326"/>
      <c r="P151" s="326"/>
      <c r="Q151" s="326"/>
      <c r="R151" s="326"/>
      <c r="S151" s="326"/>
      <c r="T151" s="326"/>
      <c r="U151" s="326"/>
      <c r="V151" s="326"/>
      <c r="W151" s="326"/>
      <c r="X151" s="326"/>
      <c r="Y151" s="326"/>
      <c r="Z151" s="326"/>
      <c r="AA151" s="326"/>
      <c r="AB151" s="326"/>
      <c r="AC151" s="326"/>
      <c r="AD151" s="326"/>
      <c r="AE151" s="323"/>
      <c r="AF151" s="323"/>
      <c r="AG151" s="323"/>
      <c r="AH151" s="59" t="str">
        <f>IFERROR(VLOOKUP(AE151,DADES!$D$4:$E$30,2,FALSE),"")</f>
        <v/>
      </c>
      <c r="AI151" s="324"/>
      <c r="AJ151" s="324"/>
      <c r="AK151" s="324"/>
      <c r="AL151" s="324"/>
      <c r="AM151" s="324"/>
      <c r="AN151" s="324"/>
      <c r="AO151" s="324"/>
      <c r="AP151" s="324"/>
      <c r="AQ151" s="72"/>
      <c r="AR151" s="72"/>
      <c r="AS151" s="73"/>
      <c r="AT151" s="73"/>
      <c r="AU151" s="73"/>
      <c r="AV151" s="73"/>
      <c r="AW151" s="73"/>
      <c r="AX151" s="73"/>
      <c r="AY151" s="73"/>
      <c r="AZ151" s="73"/>
      <c r="BA151" s="73"/>
      <c r="BB151" s="72"/>
      <c r="BC151" s="72"/>
      <c r="BD151" s="72"/>
      <c r="BE151" s="72"/>
      <c r="BF151" s="72"/>
      <c r="BG151" s="325"/>
      <c r="BH151" s="325"/>
      <c r="BI151" s="325"/>
      <c r="BJ151" s="325"/>
      <c r="BK151" s="325"/>
      <c r="BL151" s="325"/>
      <c r="BM151" s="325"/>
      <c r="BN151" s="325"/>
      <c r="BO151" s="326"/>
      <c r="BP151" s="326"/>
      <c r="BQ151" s="326"/>
      <c r="BR151" s="326"/>
      <c r="BS151" s="326"/>
      <c r="BT151" s="326"/>
      <c r="BU151" s="326"/>
      <c r="BV151" s="326"/>
      <c r="BW151" s="326"/>
      <c r="BX151" s="326"/>
      <c r="BY151" s="326"/>
      <c r="BZ151" s="326"/>
      <c r="CA151" s="326"/>
      <c r="CB151" s="326"/>
      <c r="CC151" s="326"/>
      <c r="CD151" s="326"/>
      <c r="CE151" s="326"/>
      <c r="CF151" s="326"/>
      <c r="CG151" s="326"/>
      <c r="CH151" s="326"/>
      <c r="CI151" s="323"/>
      <c r="CJ151" s="323"/>
      <c r="CK151" s="323"/>
      <c r="CL151" s="59" t="str">
        <f>IFERROR(VLOOKUP(CI151,DADES!$D$4:$E$30,2,FALSE),"")</f>
        <v/>
      </c>
      <c r="CM151" s="324"/>
      <c r="CN151" s="324"/>
      <c r="CO151" s="324"/>
      <c r="CP151" s="324"/>
      <c r="CQ151" s="324"/>
      <c r="CR151" s="324"/>
      <c r="CS151" s="324"/>
      <c r="CT151" s="324"/>
      <c r="CU151" s="61"/>
      <c r="CV151" s="61"/>
      <c r="CW151" s="61"/>
      <c r="CX151" s="61"/>
    </row>
    <row r="152" spans="3:102" ht="12" customHeight="1" x14ac:dyDescent="0.2">
      <c r="C152" s="348"/>
      <c r="D152" s="348"/>
      <c r="E152" s="348"/>
      <c r="F152" s="348"/>
      <c r="G152" s="348"/>
      <c r="H152" s="348"/>
      <c r="I152" s="348"/>
      <c r="J152" s="348"/>
      <c r="K152" s="349"/>
      <c r="L152" s="349"/>
      <c r="M152" s="349"/>
      <c r="N152" s="349"/>
      <c r="O152" s="349"/>
      <c r="P152" s="349"/>
      <c r="Q152" s="349"/>
      <c r="R152" s="349"/>
      <c r="S152" s="349"/>
      <c r="T152" s="349"/>
      <c r="U152" s="349"/>
      <c r="V152" s="349"/>
      <c r="W152" s="349"/>
      <c r="X152" s="349"/>
      <c r="Y152" s="349"/>
      <c r="Z152" s="349"/>
      <c r="AA152" s="349"/>
      <c r="AB152" s="349"/>
      <c r="AC152" s="349"/>
      <c r="AD152" s="349"/>
      <c r="AE152" s="350"/>
      <c r="AF152" s="350"/>
      <c r="AG152" s="350"/>
      <c r="AH152" s="67">
        <f>VLOOKUP(AE152,[1]DADES!$D$4:$E$32,2,FALSE)</f>
        <v>0</v>
      </c>
      <c r="AI152" s="351">
        <v>0</v>
      </c>
      <c r="AJ152" s="351"/>
      <c r="AK152" s="351"/>
      <c r="AL152" s="351"/>
      <c r="AM152" s="351"/>
      <c r="AN152" s="351"/>
      <c r="AO152" s="351"/>
      <c r="AP152" s="351"/>
      <c r="AQ152" s="72"/>
      <c r="AR152" s="72"/>
      <c r="AS152" s="72"/>
      <c r="AT152" s="72"/>
      <c r="AU152" s="72"/>
      <c r="AV152" s="72"/>
      <c r="AW152" s="72"/>
      <c r="AX152" s="72"/>
      <c r="AY152" s="72"/>
      <c r="AZ152" s="72"/>
      <c r="BA152" s="72"/>
      <c r="BB152" s="72"/>
      <c r="BC152" s="72"/>
      <c r="BD152" s="72"/>
      <c r="BE152" s="72"/>
      <c r="BF152" s="72"/>
      <c r="BG152" s="60"/>
      <c r="BH152" s="60"/>
      <c r="BI152" s="60"/>
      <c r="BJ152" s="60"/>
      <c r="BK152" s="60"/>
      <c r="BL152" s="60"/>
      <c r="BM152" s="60"/>
      <c r="BN152" s="60"/>
      <c r="BO152" s="60"/>
      <c r="BP152" s="60"/>
      <c r="BQ152" s="60"/>
      <c r="BR152" s="60"/>
      <c r="BS152" s="60"/>
      <c r="BT152" s="60"/>
      <c r="BU152" s="60"/>
      <c r="BV152" s="60"/>
      <c r="BW152" s="60"/>
      <c r="BX152" s="60"/>
      <c r="BY152" s="60"/>
      <c r="BZ152" s="60"/>
      <c r="CA152" s="60"/>
      <c r="CB152" s="60"/>
      <c r="CC152" s="60"/>
      <c r="CD152" s="60"/>
      <c r="CE152" s="60"/>
      <c r="CF152" s="60"/>
      <c r="CG152" s="60"/>
      <c r="CH152" s="60"/>
      <c r="CI152" s="60"/>
      <c r="CJ152" s="60"/>
      <c r="CK152" s="60"/>
      <c r="CL152" s="60"/>
      <c r="CM152" s="60"/>
      <c r="CN152" s="60"/>
      <c r="CO152" s="60"/>
      <c r="CP152" s="60"/>
      <c r="CQ152" s="60"/>
      <c r="CR152" s="60"/>
      <c r="CS152" s="60"/>
      <c r="CT152" s="60"/>
      <c r="CU152" s="61"/>
      <c r="CV152" s="61"/>
      <c r="CW152" s="61"/>
      <c r="CX152" s="61"/>
    </row>
    <row r="153" spans="3:102" x14ac:dyDescent="0.2">
      <c r="O153" s="347" t="s">
        <v>104</v>
      </c>
      <c r="P153" s="347"/>
      <c r="Q153" s="347"/>
      <c r="R153" s="347"/>
      <c r="S153" s="347"/>
      <c r="T153" s="347"/>
      <c r="U153" s="347"/>
      <c r="V153" s="347"/>
      <c r="W153" s="347"/>
      <c r="X153" s="347"/>
      <c r="Y153" s="347"/>
      <c r="Z153" s="347"/>
      <c r="AA153" s="347"/>
      <c r="AB153" s="347"/>
      <c r="AC153" s="347"/>
      <c r="AD153" s="347"/>
      <c r="AE153" s="347"/>
      <c r="AF153" s="347"/>
      <c r="AG153" s="347"/>
      <c r="AH153" s="347"/>
      <c r="AI153" s="346">
        <f>SUM(AI83:AP152)</f>
        <v>0</v>
      </c>
      <c r="AJ153" s="346"/>
      <c r="AK153" s="346"/>
      <c r="AL153" s="346"/>
      <c r="AM153" s="346"/>
      <c r="AN153" s="346"/>
      <c r="AO153" s="346"/>
      <c r="AP153" s="346"/>
      <c r="BU153" s="347" t="s">
        <v>105</v>
      </c>
      <c r="BV153" s="347"/>
      <c r="BW153" s="347"/>
      <c r="BX153" s="347"/>
      <c r="BY153" s="347"/>
      <c r="BZ153" s="347"/>
      <c r="CA153" s="347"/>
      <c r="CB153" s="347"/>
      <c r="CC153" s="347"/>
      <c r="CD153" s="347"/>
      <c r="CE153" s="347"/>
      <c r="CF153" s="347"/>
      <c r="CG153" s="347"/>
      <c r="CH153" s="347"/>
      <c r="CI153" s="347"/>
      <c r="CJ153" s="347"/>
      <c r="CK153" s="347"/>
      <c r="CL153" s="347"/>
      <c r="CM153" s="346">
        <f>SUM(CM83:CT152)</f>
        <v>0</v>
      </c>
      <c r="CN153" s="346"/>
      <c r="CO153" s="346"/>
      <c r="CP153" s="346"/>
      <c r="CQ153" s="346"/>
      <c r="CR153" s="346"/>
      <c r="CS153" s="346"/>
      <c r="CT153" s="346"/>
      <c r="CU153" s="75"/>
      <c r="CV153" s="75"/>
      <c r="CW153" s="75"/>
      <c r="CX153" s="75"/>
    </row>
  </sheetData>
  <sheetProtection algorithmName="SHA-512" hashValue="nzRH1/FgXL1jDeDjYTnuQ7rff5Tuup2M8IlZqlQcw3btcbjAcF5WE3dW0E07Rw9o5Zo3P/a3FCjYtTCUqDwWQw==" saltValue="v3D2o6f0Ztzr3ik0l7cGzg==" spinCount="100000" sheet="1" objects="1" scenarios="1"/>
  <mergeCells count="1382">
    <mergeCell ref="CI109:CK109"/>
    <mergeCell ref="AZ105:BB105"/>
    <mergeCell ref="BC105:BD105"/>
    <mergeCell ref="AU58:BD58"/>
    <mergeCell ref="AU59:BD59"/>
    <mergeCell ref="BV3:CT3"/>
    <mergeCell ref="CI108:CK108"/>
    <mergeCell ref="CM108:CT108"/>
    <mergeCell ref="AS109:AY109"/>
    <mergeCell ref="AZ109:BB109"/>
    <mergeCell ref="BC109:BD109"/>
    <mergeCell ref="AS103:AY103"/>
    <mergeCell ref="AZ103:BB103"/>
    <mergeCell ref="AS62:AT62"/>
    <mergeCell ref="AU62:BD62"/>
    <mergeCell ref="AU63:BD63"/>
    <mergeCell ref="AU64:BD64"/>
    <mergeCell ref="AU65:BD65"/>
    <mergeCell ref="AS59:AT59"/>
    <mergeCell ref="AS60:AT60"/>
    <mergeCell ref="AU67:BD67"/>
    <mergeCell ref="AS63:AT63"/>
    <mergeCell ref="AS64:AT64"/>
    <mergeCell ref="AS65:AT65"/>
    <mergeCell ref="AS67:AT67"/>
    <mergeCell ref="AS66:AT66"/>
    <mergeCell ref="AU66:BD66"/>
    <mergeCell ref="AU51:BD51"/>
    <mergeCell ref="AU52:BD52"/>
    <mergeCell ref="AU53:BD53"/>
    <mergeCell ref="AU54:BD54"/>
    <mergeCell ref="AU55:BD55"/>
    <mergeCell ref="CI112:CK112"/>
    <mergeCell ref="CM112:CT112"/>
    <mergeCell ref="CI102:CK102"/>
    <mergeCell ref="CM102:CT102"/>
    <mergeCell ref="CM110:CT110"/>
    <mergeCell ref="CM109:CT109"/>
    <mergeCell ref="CM103:CT103"/>
    <mergeCell ref="CI106:CK106"/>
    <mergeCell ref="CM106:CT106"/>
    <mergeCell ref="CI107:CK107"/>
    <mergeCell ref="AZ99:BB99"/>
    <mergeCell ref="BC99:BD99"/>
    <mergeCell ref="AS49:AT49"/>
    <mergeCell ref="AU38:BD38"/>
    <mergeCell ref="AU39:BD39"/>
    <mergeCell ref="AU40:BD40"/>
    <mergeCell ref="AS98:AY98"/>
    <mergeCell ref="AZ98:BB98"/>
    <mergeCell ref="BC98:BD98"/>
    <mergeCell ref="AS92:AY92"/>
    <mergeCell ref="CM104:CT104"/>
    <mergeCell ref="CM98:CT98"/>
    <mergeCell ref="CI96:CK96"/>
    <mergeCell ref="CM96:CT96"/>
    <mergeCell ref="AS97:AY97"/>
    <mergeCell ref="AZ97:BB97"/>
    <mergeCell ref="BC97:BD97"/>
    <mergeCell ref="BG97:BN97"/>
    <mergeCell ref="CI97:CK97"/>
    <mergeCell ref="CM97:CT97"/>
    <mergeCell ref="BC103:BD103"/>
    <mergeCell ref="BG103:BN103"/>
    <mergeCell ref="BG98:BN98"/>
    <mergeCell ref="CI98:CK98"/>
    <mergeCell ref="CM92:CT92"/>
    <mergeCell ref="CI90:CK90"/>
    <mergeCell ref="CM90:CT90"/>
    <mergeCell ref="AS91:AY91"/>
    <mergeCell ref="AZ91:BB91"/>
    <mergeCell ref="BC91:BD91"/>
    <mergeCell ref="BG91:BN91"/>
    <mergeCell ref="CI91:CK91"/>
    <mergeCell ref="CM107:CT107"/>
    <mergeCell ref="AS111:BA111"/>
    <mergeCell ref="BG111:BN111"/>
    <mergeCell ref="CI111:CK111"/>
    <mergeCell ref="CM111:CT111"/>
    <mergeCell ref="CI99:CK99"/>
    <mergeCell ref="CM99:CT99"/>
    <mergeCell ref="CI100:CK100"/>
    <mergeCell ref="CM100:CT100"/>
    <mergeCell ref="CI101:CK101"/>
    <mergeCell ref="BG105:BN105"/>
    <mergeCell ref="CI105:CK105"/>
    <mergeCell ref="CM105:CT105"/>
    <mergeCell ref="AS104:AY104"/>
    <mergeCell ref="AZ104:BB104"/>
    <mergeCell ref="BC104:BD104"/>
    <mergeCell ref="BG104:BN104"/>
    <mergeCell ref="CI104:CK104"/>
    <mergeCell ref="CI103:CK103"/>
    <mergeCell ref="AS110:BA110"/>
    <mergeCell ref="BG110:BN110"/>
    <mergeCell ref="CI110:CK110"/>
    <mergeCell ref="CI95:CK95"/>
    <mergeCell ref="CM95:CT95"/>
    <mergeCell ref="BO91:CH91"/>
    <mergeCell ref="BG84:BN84"/>
    <mergeCell ref="CI84:CK84"/>
    <mergeCell ref="CM84:CT84"/>
    <mergeCell ref="BG87:BN87"/>
    <mergeCell ref="CI87:CK87"/>
    <mergeCell ref="CM87:CT87"/>
    <mergeCell ref="CI88:CK88"/>
    <mergeCell ref="CM91:CT91"/>
    <mergeCell ref="AZ93:BB93"/>
    <mergeCell ref="BC93:BD93"/>
    <mergeCell ref="BG93:BN93"/>
    <mergeCell ref="CI93:CK93"/>
    <mergeCell ref="CM93:CT93"/>
    <mergeCell ref="AZ92:BB92"/>
    <mergeCell ref="BC92:BD92"/>
    <mergeCell ref="BG92:BN92"/>
    <mergeCell ref="CI92:CK92"/>
    <mergeCell ref="BC87:BD87"/>
    <mergeCell ref="AZ89:BB89"/>
    <mergeCell ref="BC89:BD89"/>
    <mergeCell ref="BG89:BN89"/>
    <mergeCell ref="BC90:BD90"/>
    <mergeCell ref="BG90:BN90"/>
    <mergeCell ref="CM94:CT94"/>
    <mergeCell ref="AU48:BD48"/>
    <mergeCell ref="AU49:BD49"/>
    <mergeCell ref="AU50:BD50"/>
    <mergeCell ref="AZ28:BB28"/>
    <mergeCell ref="C80:AP80"/>
    <mergeCell ref="BC32:BD32"/>
    <mergeCell ref="AU41:BD41"/>
    <mergeCell ref="AU42:BD42"/>
    <mergeCell ref="AU43:BD43"/>
    <mergeCell ref="AS86:AY86"/>
    <mergeCell ref="AZ86:BB86"/>
    <mergeCell ref="BC86:BD86"/>
    <mergeCell ref="BG86:BN86"/>
    <mergeCell ref="CI86:CK86"/>
    <mergeCell ref="CM86:CT86"/>
    <mergeCell ref="BO86:CH86"/>
    <mergeCell ref="AS85:AY85"/>
    <mergeCell ref="AZ85:BB85"/>
    <mergeCell ref="BC85:BD85"/>
    <mergeCell ref="BG85:BN85"/>
    <mergeCell ref="CI85:CK85"/>
    <mergeCell ref="CM85:CT85"/>
    <mergeCell ref="BO85:CH85"/>
    <mergeCell ref="C54:J54"/>
    <mergeCell ref="C56:J56"/>
    <mergeCell ref="C57:J57"/>
    <mergeCell ref="C66:J66"/>
    <mergeCell ref="K66:AD66"/>
    <mergeCell ref="AE66:AG66"/>
    <mergeCell ref="AI66:AP66"/>
    <mergeCell ref="C53:J53"/>
    <mergeCell ref="AS42:AT42"/>
    <mergeCell ref="BC82:BD82"/>
    <mergeCell ref="AS53:AT53"/>
    <mergeCell ref="AU47:BD47"/>
    <mergeCell ref="AS83:AY83"/>
    <mergeCell ref="AZ83:BB83"/>
    <mergeCell ref="AS55:AT55"/>
    <mergeCell ref="AS10:AY10"/>
    <mergeCell ref="AS11:AY11"/>
    <mergeCell ref="AS12:AY12"/>
    <mergeCell ref="C79:AP79"/>
    <mergeCell ref="AZ25:BB25"/>
    <mergeCell ref="AZ26:BB26"/>
    <mergeCell ref="AZ27:BB27"/>
    <mergeCell ref="AZ29:BB29"/>
    <mergeCell ref="AS13:AY13"/>
    <mergeCell ref="AS47:AT47"/>
    <mergeCell ref="AS48:AT48"/>
    <mergeCell ref="AS35:BD36"/>
    <mergeCell ref="AS37:AT37"/>
    <mergeCell ref="AU37:BD37"/>
    <mergeCell ref="AS54:AT54"/>
    <mergeCell ref="AU44:BD44"/>
    <mergeCell ref="AU45:BD45"/>
    <mergeCell ref="AU46:BD46"/>
    <mergeCell ref="AS43:AT43"/>
    <mergeCell ref="AS44:AT44"/>
    <mergeCell ref="AS45:AT45"/>
    <mergeCell ref="AS46:AT46"/>
    <mergeCell ref="C81:AP81"/>
    <mergeCell ref="C82:J82"/>
    <mergeCell ref="K82:AD82"/>
    <mergeCell ref="C16:J16"/>
    <mergeCell ref="AI6:AP6"/>
    <mergeCell ref="BO6:CH6"/>
    <mergeCell ref="AZ7:BB7"/>
    <mergeCell ref="AZ8:BB8"/>
    <mergeCell ref="BC7:BD7"/>
    <mergeCell ref="BC8:BD8"/>
    <mergeCell ref="AS33:AY33"/>
    <mergeCell ref="AZ33:BB33"/>
    <mergeCell ref="BC33:BD33"/>
    <mergeCell ref="AZ31:BB31"/>
    <mergeCell ref="AZ32:BB32"/>
    <mergeCell ref="BC13:BD13"/>
    <mergeCell ref="BC14:BD14"/>
    <mergeCell ref="BC15:BD15"/>
    <mergeCell ref="BC16:BD16"/>
    <mergeCell ref="BC17:BD17"/>
    <mergeCell ref="AS32:AY32"/>
    <mergeCell ref="BC9:BD9"/>
    <mergeCell ref="BC10:BD10"/>
    <mergeCell ref="BC11:BD11"/>
    <mergeCell ref="BC12:BD12"/>
    <mergeCell ref="AZ30:BB30"/>
    <mergeCell ref="BC18:BD18"/>
    <mergeCell ref="BC19:BD19"/>
    <mergeCell ref="BC20:BD20"/>
    <mergeCell ref="BC21:BD21"/>
    <mergeCell ref="AI23:AP23"/>
    <mergeCell ref="AS28:AY28"/>
    <mergeCell ref="AS29:AY29"/>
    <mergeCell ref="AS30:AY30"/>
    <mergeCell ref="AS31:AY31"/>
    <mergeCell ref="AS14:AY14"/>
    <mergeCell ref="AS5:BD5"/>
    <mergeCell ref="AS7:AY7"/>
    <mergeCell ref="AS8:AY8"/>
    <mergeCell ref="AZ14:BB14"/>
    <mergeCell ref="AZ15:BB15"/>
    <mergeCell ref="AS25:AY25"/>
    <mergeCell ref="AZ9:BB9"/>
    <mergeCell ref="AZ16:BB16"/>
    <mergeCell ref="CI8:CK8"/>
    <mergeCell ref="CM8:CT8"/>
    <mergeCell ref="C7:J7"/>
    <mergeCell ref="K7:AD7"/>
    <mergeCell ref="AE7:AG7"/>
    <mergeCell ref="AI7:AP7"/>
    <mergeCell ref="C8:J8"/>
    <mergeCell ref="K8:AD8"/>
    <mergeCell ref="AE8:AG8"/>
    <mergeCell ref="AI8:AP8"/>
    <mergeCell ref="C5:AP5"/>
    <mergeCell ref="BG6:BN6"/>
    <mergeCell ref="CI6:CK6"/>
    <mergeCell ref="CM6:CT6"/>
    <mergeCell ref="BG7:BN7"/>
    <mergeCell ref="CI7:CK7"/>
    <mergeCell ref="BG5:CT5"/>
    <mergeCell ref="CM7:CT7"/>
    <mergeCell ref="BO7:CH7"/>
    <mergeCell ref="C6:J6"/>
    <mergeCell ref="BC22:BD22"/>
    <mergeCell ref="AS9:AY9"/>
    <mergeCell ref="K6:AD6"/>
    <mergeCell ref="AE6:AG6"/>
    <mergeCell ref="K16:AD16"/>
    <mergeCell ref="AE16:AG16"/>
    <mergeCell ref="AI16:AP16"/>
    <mergeCell ref="BC29:BD29"/>
    <mergeCell ref="BC30:BD30"/>
    <mergeCell ref="BC31:BD31"/>
    <mergeCell ref="C11:J11"/>
    <mergeCell ref="K11:AD11"/>
    <mergeCell ref="AE11:AG11"/>
    <mergeCell ref="AI11:AP11"/>
    <mergeCell ref="C14:J14"/>
    <mergeCell ref="K14:AD14"/>
    <mergeCell ref="AE14:AG14"/>
    <mergeCell ref="AS26:AY26"/>
    <mergeCell ref="AS27:AY27"/>
    <mergeCell ref="AS24:AY24"/>
    <mergeCell ref="BC26:BD26"/>
    <mergeCell ref="BC27:BD27"/>
    <mergeCell ref="BC28:BD28"/>
    <mergeCell ref="C23:J23"/>
    <mergeCell ref="AS15:AY15"/>
    <mergeCell ref="AS16:AY16"/>
    <mergeCell ref="AS17:AY17"/>
    <mergeCell ref="AZ23:BB23"/>
    <mergeCell ref="AZ24:BB24"/>
    <mergeCell ref="AS18:AY18"/>
    <mergeCell ref="BC23:BD23"/>
    <mergeCell ref="BC24:BD24"/>
    <mergeCell ref="BC25:BD25"/>
    <mergeCell ref="C17:J17"/>
    <mergeCell ref="K17:AD17"/>
    <mergeCell ref="AE17:AG17"/>
    <mergeCell ref="BG8:BN8"/>
    <mergeCell ref="BG9:BN9"/>
    <mergeCell ref="AZ11:BB11"/>
    <mergeCell ref="AZ12:BB12"/>
    <mergeCell ref="AZ13:BB13"/>
    <mergeCell ref="AZ10:BB10"/>
    <mergeCell ref="BG11:BN11"/>
    <mergeCell ref="BO8:CH8"/>
    <mergeCell ref="AE10:AG10"/>
    <mergeCell ref="AI10:AP10"/>
    <mergeCell ref="BO10:CH10"/>
    <mergeCell ref="C9:J9"/>
    <mergeCell ref="K9:AD9"/>
    <mergeCell ref="AE9:AG9"/>
    <mergeCell ref="AI9:AP9"/>
    <mergeCell ref="BO9:CH9"/>
    <mergeCell ref="BG10:BN10"/>
    <mergeCell ref="C13:J13"/>
    <mergeCell ref="K13:AD13"/>
    <mergeCell ref="AE13:AG13"/>
    <mergeCell ref="AI13:AP13"/>
    <mergeCell ref="BO13:CH13"/>
    <mergeCell ref="C12:J12"/>
    <mergeCell ref="K12:AD12"/>
    <mergeCell ref="AE12:AG12"/>
    <mergeCell ref="AI12:AP12"/>
    <mergeCell ref="BO12:CH12"/>
    <mergeCell ref="K10:AD10"/>
    <mergeCell ref="BG15:BN15"/>
    <mergeCell ref="AZ17:BB17"/>
    <mergeCell ref="AZ18:BB18"/>
    <mergeCell ref="AZ19:BB19"/>
    <mergeCell ref="AZ20:BB20"/>
    <mergeCell ref="BO16:CH16"/>
    <mergeCell ref="C15:J15"/>
    <mergeCell ref="K15:AD15"/>
    <mergeCell ref="AE15:AG15"/>
    <mergeCell ref="AI15:AP15"/>
    <mergeCell ref="BO15:CH15"/>
    <mergeCell ref="C10:J10"/>
    <mergeCell ref="AS34:BA34"/>
    <mergeCell ref="AS23:AY23"/>
    <mergeCell ref="AZ21:BB21"/>
    <mergeCell ref="AZ22:BB22"/>
    <mergeCell ref="BU77:CK77"/>
    <mergeCell ref="AS58:AT58"/>
    <mergeCell ref="AS50:AT50"/>
    <mergeCell ref="AS51:AT51"/>
    <mergeCell ref="AS52:AT52"/>
    <mergeCell ref="AE24:AG24"/>
    <mergeCell ref="AE25:AG25"/>
    <mergeCell ref="AE26:AG26"/>
    <mergeCell ref="AS19:AY19"/>
    <mergeCell ref="AS20:AY20"/>
    <mergeCell ref="AS21:AY21"/>
    <mergeCell ref="AS22:AY22"/>
    <mergeCell ref="AI24:AP24"/>
    <mergeCell ref="AI25:AP25"/>
    <mergeCell ref="AI26:AP26"/>
    <mergeCell ref="AI14:AP14"/>
    <mergeCell ref="AI17:AP17"/>
    <mergeCell ref="BO17:CH17"/>
    <mergeCell ref="C19:J19"/>
    <mergeCell ref="K19:AD19"/>
    <mergeCell ref="AE19:AG19"/>
    <mergeCell ref="AI19:AP19"/>
    <mergeCell ref="BO19:CH19"/>
    <mergeCell ref="BO22:CH22"/>
    <mergeCell ref="C21:J21"/>
    <mergeCell ref="K21:AD21"/>
    <mergeCell ref="AE21:AG21"/>
    <mergeCell ref="AI21:AP21"/>
    <mergeCell ref="BO21:CH21"/>
    <mergeCell ref="C20:J20"/>
    <mergeCell ref="K20:AD20"/>
    <mergeCell ref="AE20:AG20"/>
    <mergeCell ref="AI20:AP20"/>
    <mergeCell ref="BO20:CH20"/>
    <mergeCell ref="C22:J22"/>
    <mergeCell ref="K22:AD22"/>
    <mergeCell ref="AE22:AG22"/>
    <mergeCell ref="AI22:AP22"/>
    <mergeCell ref="C76:J76"/>
    <mergeCell ref="K76:AD76"/>
    <mergeCell ref="AE76:AG76"/>
    <mergeCell ref="AI76:AP76"/>
    <mergeCell ref="O77:AH77"/>
    <mergeCell ref="AI77:AP77"/>
    <mergeCell ref="C85:J85"/>
    <mergeCell ref="K85:AD85"/>
    <mergeCell ref="AE85:AG85"/>
    <mergeCell ref="C18:J18"/>
    <mergeCell ref="K18:AD18"/>
    <mergeCell ref="AE18:AG18"/>
    <mergeCell ref="AI18:AP18"/>
    <mergeCell ref="BO18:CH18"/>
    <mergeCell ref="AS88:AY88"/>
    <mergeCell ref="AZ88:BB88"/>
    <mergeCell ref="BC88:BD88"/>
    <mergeCell ref="BG88:BN88"/>
    <mergeCell ref="AI85:AP85"/>
    <mergeCell ref="AE23:AG23"/>
    <mergeCell ref="BO82:CH82"/>
    <mergeCell ref="BC84:BD84"/>
    <mergeCell ref="AS38:AT38"/>
    <mergeCell ref="AS39:AT39"/>
    <mergeCell ref="AS56:AT56"/>
    <mergeCell ref="AU56:BD56"/>
    <mergeCell ref="AS57:AT57"/>
    <mergeCell ref="AU57:BD57"/>
    <mergeCell ref="AS87:AY87"/>
    <mergeCell ref="AZ87:BB87"/>
    <mergeCell ref="AS40:AT40"/>
    <mergeCell ref="AS41:AT41"/>
    <mergeCell ref="BC83:BD83"/>
    <mergeCell ref="BG83:BN83"/>
    <mergeCell ref="CM77:CT77"/>
    <mergeCell ref="K90:AD90"/>
    <mergeCell ref="AE90:AG90"/>
    <mergeCell ref="AI90:AP90"/>
    <mergeCell ref="BO90:CH90"/>
    <mergeCell ref="CI83:CK83"/>
    <mergeCell ref="CM83:CT83"/>
    <mergeCell ref="AS84:AY84"/>
    <mergeCell ref="C84:J84"/>
    <mergeCell ref="K84:AD84"/>
    <mergeCell ref="AE84:AG84"/>
    <mergeCell ref="AI84:AP84"/>
    <mergeCell ref="BO84:CH84"/>
    <mergeCell ref="K83:AD83"/>
    <mergeCell ref="AE83:AG83"/>
    <mergeCell ref="AI83:AP83"/>
    <mergeCell ref="BO83:CH83"/>
    <mergeCell ref="C83:J83"/>
    <mergeCell ref="CM88:CT88"/>
    <mergeCell ref="CI82:CK82"/>
    <mergeCell ref="CM82:CT82"/>
    <mergeCell ref="BG80:CT80"/>
    <mergeCell ref="BG81:CT81"/>
    <mergeCell ref="AE82:AG82"/>
    <mergeCell ref="AI82:AP82"/>
    <mergeCell ref="AS82:BA82"/>
    <mergeCell ref="BG82:BN82"/>
    <mergeCell ref="CM89:CT89"/>
    <mergeCell ref="AS90:AY90"/>
    <mergeCell ref="AZ90:BB90"/>
    <mergeCell ref="CI94:CK94"/>
    <mergeCell ref="BO87:CH87"/>
    <mergeCell ref="C86:J86"/>
    <mergeCell ref="K86:AD86"/>
    <mergeCell ref="AE86:AG86"/>
    <mergeCell ref="CI89:CK89"/>
    <mergeCell ref="AI86:AP86"/>
    <mergeCell ref="AZ84:BB84"/>
    <mergeCell ref="C88:J88"/>
    <mergeCell ref="K88:AD88"/>
    <mergeCell ref="AE88:AG88"/>
    <mergeCell ref="AI88:AP88"/>
    <mergeCell ref="BO88:CH88"/>
    <mergeCell ref="C87:J87"/>
    <mergeCell ref="K87:AD87"/>
    <mergeCell ref="AE87:AG87"/>
    <mergeCell ref="AI87:AP87"/>
    <mergeCell ref="C89:J89"/>
    <mergeCell ref="K89:AD89"/>
    <mergeCell ref="AE89:AG89"/>
    <mergeCell ref="AI89:AP89"/>
    <mergeCell ref="BO89:CH89"/>
    <mergeCell ref="AS89:AY89"/>
    <mergeCell ref="C91:J91"/>
    <mergeCell ref="K91:AD91"/>
    <mergeCell ref="AE91:AG91"/>
    <mergeCell ref="AI91:AP91"/>
    <mergeCell ref="C90:J90"/>
    <mergeCell ref="C92:J92"/>
    <mergeCell ref="K92:AD92"/>
    <mergeCell ref="AE92:AG92"/>
    <mergeCell ref="AI92:AP92"/>
    <mergeCell ref="BO92:CH92"/>
    <mergeCell ref="AS94:AY94"/>
    <mergeCell ref="AZ94:BB94"/>
    <mergeCell ref="BC94:BD94"/>
    <mergeCell ref="BG94:BN94"/>
    <mergeCell ref="C94:J94"/>
    <mergeCell ref="C93:J93"/>
    <mergeCell ref="K93:AD93"/>
    <mergeCell ref="AE93:AG93"/>
    <mergeCell ref="AI93:AP93"/>
    <mergeCell ref="BO93:CH93"/>
    <mergeCell ref="AS93:AY93"/>
    <mergeCell ref="AS95:AY95"/>
    <mergeCell ref="AZ95:BB95"/>
    <mergeCell ref="BC95:BD95"/>
    <mergeCell ref="BG95:BN95"/>
    <mergeCell ref="K94:AD94"/>
    <mergeCell ref="AE94:AG94"/>
    <mergeCell ref="AI94:AP94"/>
    <mergeCell ref="BO94:CH94"/>
    <mergeCell ref="AS96:AY96"/>
    <mergeCell ref="AZ96:BB96"/>
    <mergeCell ref="BC96:BD96"/>
    <mergeCell ref="BG96:BN96"/>
    <mergeCell ref="C96:J96"/>
    <mergeCell ref="K96:AD96"/>
    <mergeCell ref="AE96:AG96"/>
    <mergeCell ref="AI96:AP96"/>
    <mergeCell ref="BO96:CH96"/>
    <mergeCell ref="C95:J95"/>
    <mergeCell ref="K95:AD95"/>
    <mergeCell ref="AE95:AG95"/>
    <mergeCell ref="AI95:AP95"/>
    <mergeCell ref="BO95:CH95"/>
    <mergeCell ref="C103:J103"/>
    <mergeCell ref="K103:AD103"/>
    <mergeCell ref="AE103:AG103"/>
    <mergeCell ref="AI103:AP103"/>
    <mergeCell ref="BO103:CH103"/>
    <mergeCell ref="C102:J102"/>
    <mergeCell ref="K102:AD102"/>
    <mergeCell ref="AE102:AG102"/>
    <mergeCell ref="AI102:AP102"/>
    <mergeCell ref="BO102:CH102"/>
    <mergeCell ref="C97:J97"/>
    <mergeCell ref="K97:AD97"/>
    <mergeCell ref="AE97:AG97"/>
    <mergeCell ref="AI97:AP97"/>
    <mergeCell ref="BO97:CH97"/>
    <mergeCell ref="BG99:BN99"/>
    <mergeCell ref="C98:J98"/>
    <mergeCell ref="K98:AD98"/>
    <mergeCell ref="AE98:AG98"/>
    <mergeCell ref="AI98:AP98"/>
    <mergeCell ref="BO98:CH98"/>
    <mergeCell ref="AS100:AY100"/>
    <mergeCell ref="AZ100:BB100"/>
    <mergeCell ref="BC100:BD100"/>
    <mergeCell ref="BG100:BN100"/>
    <mergeCell ref="C100:J100"/>
    <mergeCell ref="C99:J99"/>
    <mergeCell ref="K99:AD99"/>
    <mergeCell ref="AE99:AG99"/>
    <mergeCell ref="AI99:AP99"/>
    <mergeCell ref="BO99:CH99"/>
    <mergeCell ref="AS99:AY99"/>
    <mergeCell ref="CM101:CT101"/>
    <mergeCell ref="AS102:AY102"/>
    <mergeCell ref="AZ102:BB102"/>
    <mergeCell ref="BC102:BD102"/>
    <mergeCell ref="BG102:BN102"/>
    <mergeCell ref="K100:AD100"/>
    <mergeCell ref="AE100:AG100"/>
    <mergeCell ref="AI100:AP100"/>
    <mergeCell ref="BO100:CH100"/>
    <mergeCell ref="C101:J101"/>
    <mergeCell ref="K101:AD101"/>
    <mergeCell ref="AE101:AG101"/>
    <mergeCell ref="AI101:AP101"/>
    <mergeCell ref="BO101:CH101"/>
    <mergeCell ref="AS101:AY101"/>
    <mergeCell ref="AZ101:BB101"/>
    <mergeCell ref="BC101:BD101"/>
    <mergeCell ref="BG101:BN101"/>
    <mergeCell ref="C104:J104"/>
    <mergeCell ref="K104:AD104"/>
    <mergeCell ref="AE104:AG104"/>
    <mergeCell ref="AI104:AP104"/>
    <mergeCell ref="BO104:CH104"/>
    <mergeCell ref="AS106:AY106"/>
    <mergeCell ref="AZ106:BB106"/>
    <mergeCell ref="BC106:BD106"/>
    <mergeCell ref="BG106:BN106"/>
    <mergeCell ref="C106:J106"/>
    <mergeCell ref="K106:AD106"/>
    <mergeCell ref="AE106:AG106"/>
    <mergeCell ref="AI106:AP106"/>
    <mergeCell ref="BO106:CH106"/>
    <mergeCell ref="C105:J105"/>
    <mergeCell ref="K105:AD105"/>
    <mergeCell ref="AE105:AG105"/>
    <mergeCell ref="AI105:AP105"/>
    <mergeCell ref="BO105:CH105"/>
    <mergeCell ref="AS105:AY105"/>
    <mergeCell ref="BG112:BN112"/>
    <mergeCell ref="AS108:AY108"/>
    <mergeCell ref="AZ108:BB108"/>
    <mergeCell ref="BC108:BD108"/>
    <mergeCell ref="BG108:BN108"/>
    <mergeCell ref="C112:J112"/>
    <mergeCell ref="K112:AD112"/>
    <mergeCell ref="AE112:AG112"/>
    <mergeCell ref="AI112:AP112"/>
    <mergeCell ref="C110:J110"/>
    <mergeCell ref="K110:AD110"/>
    <mergeCell ref="C107:J107"/>
    <mergeCell ref="K107:AD107"/>
    <mergeCell ref="AE107:AG107"/>
    <mergeCell ref="AI107:AP107"/>
    <mergeCell ref="BO107:CH107"/>
    <mergeCell ref="AS107:AY107"/>
    <mergeCell ref="AZ107:BB107"/>
    <mergeCell ref="BC107:BD107"/>
    <mergeCell ref="BG107:BN107"/>
    <mergeCell ref="C109:J109"/>
    <mergeCell ref="K109:AD109"/>
    <mergeCell ref="AE109:AG109"/>
    <mergeCell ref="AI109:AP109"/>
    <mergeCell ref="BO109:CH109"/>
    <mergeCell ref="C108:J108"/>
    <mergeCell ref="K108:AD108"/>
    <mergeCell ref="AE108:AG108"/>
    <mergeCell ref="AI108:AP108"/>
    <mergeCell ref="BO108:CH108"/>
    <mergeCell ref="BG109:BN109"/>
    <mergeCell ref="CM113:CT113"/>
    <mergeCell ref="BG114:BN114"/>
    <mergeCell ref="CI114:CK114"/>
    <mergeCell ref="CM114:CT114"/>
    <mergeCell ref="BG115:BN115"/>
    <mergeCell ref="CI115:CK115"/>
    <mergeCell ref="CM115:CT115"/>
    <mergeCell ref="AE114:AG114"/>
    <mergeCell ref="AI114:AP114"/>
    <mergeCell ref="BO114:CH114"/>
    <mergeCell ref="C113:J113"/>
    <mergeCell ref="K113:AD113"/>
    <mergeCell ref="AE113:AG113"/>
    <mergeCell ref="AI113:AP113"/>
    <mergeCell ref="BO113:CH113"/>
    <mergeCell ref="BG113:BN113"/>
    <mergeCell ref="AE110:AG110"/>
    <mergeCell ref="AI110:AP110"/>
    <mergeCell ref="BO110:CH110"/>
    <mergeCell ref="C115:J115"/>
    <mergeCell ref="K115:AD115"/>
    <mergeCell ref="AE115:AG115"/>
    <mergeCell ref="AI115:AP115"/>
    <mergeCell ref="BO115:CH115"/>
    <mergeCell ref="C114:J114"/>
    <mergeCell ref="K114:AD114"/>
    <mergeCell ref="BO112:CH112"/>
    <mergeCell ref="C111:J111"/>
    <mergeCell ref="K111:AD111"/>
    <mergeCell ref="AE111:AG111"/>
    <mergeCell ref="AI111:AP111"/>
    <mergeCell ref="BO111:CH111"/>
    <mergeCell ref="CI118:CK118"/>
    <mergeCell ref="CM118:CT118"/>
    <mergeCell ref="C116:J116"/>
    <mergeCell ref="K116:AD116"/>
    <mergeCell ref="AE116:AG116"/>
    <mergeCell ref="AI116:AP116"/>
    <mergeCell ref="BO116:CH116"/>
    <mergeCell ref="BG116:BN116"/>
    <mergeCell ref="C118:J118"/>
    <mergeCell ref="K118:AD118"/>
    <mergeCell ref="AE118:AG118"/>
    <mergeCell ref="AI118:AP118"/>
    <mergeCell ref="BO118:CH118"/>
    <mergeCell ref="C117:J117"/>
    <mergeCell ref="K117:AD117"/>
    <mergeCell ref="AE117:AG117"/>
    <mergeCell ref="AI117:AP117"/>
    <mergeCell ref="BO117:CH117"/>
    <mergeCell ref="BO124:CH124"/>
    <mergeCell ref="C123:J123"/>
    <mergeCell ref="K123:AD123"/>
    <mergeCell ref="AE123:AG123"/>
    <mergeCell ref="CI119:CK119"/>
    <mergeCell ref="CI113:CK113"/>
    <mergeCell ref="CM119:CT119"/>
    <mergeCell ref="BG120:BN120"/>
    <mergeCell ref="CI120:CK120"/>
    <mergeCell ref="CM120:CT120"/>
    <mergeCell ref="C119:J119"/>
    <mergeCell ref="K119:AD119"/>
    <mergeCell ref="AE119:AG119"/>
    <mergeCell ref="AI119:AP119"/>
    <mergeCell ref="BO119:CH119"/>
    <mergeCell ref="BG119:BN119"/>
    <mergeCell ref="K121:AD121"/>
    <mergeCell ref="AE121:AG121"/>
    <mergeCell ref="AI121:AP121"/>
    <mergeCell ref="BO121:CH121"/>
    <mergeCell ref="C120:J120"/>
    <mergeCell ref="K120:AD120"/>
    <mergeCell ref="AE120:AG120"/>
    <mergeCell ref="AI120:AP120"/>
    <mergeCell ref="BO120:CH120"/>
    <mergeCell ref="BG121:BN121"/>
    <mergeCell ref="CI116:CK116"/>
    <mergeCell ref="CM116:CT116"/>
    <mergeCell ref="BG117:BN117"/>
    <mergeCell ref="CI117:CK117"/>
    <mergeCell ref="CM117:CT117"/>
    <mergeCell ref="BG118:BN118"/>
    <mergeCell ref="C121:J121"/>
    <mergeCell ref="BG129:BN129"/>
    <mergeCell ref="CI129:CK129"/>
    <mergeCell ref="CM129:CT129"/>
    <mergeCell ref="BG130:BN130"/>
    <mergeCell ref="CI130:CK130"/>
    <mergeCell ref="CM130:CT130"/>
    <mergeCell ref="C127:J127"/>
    <mergeCell ref="K127:AD127"/>
    <mergeCell ref="AE127:AG127"/>
    <mergeCell ref="CI122:CK122"/>
    <mergeCell ref="CM122:CT122"/>
    <mergeCell ref="BG123:BN123"/>
    <mergeCell ref="CI123:CK123"/>
    <mergeCell ref="CM123:CT123"/>
    <mergeCell ref="BG124:BN124"/>
    <mergeCell ref="CI124:CK124"/>
    <mergeCell ref="CM124:CT124"/>
    <mergeCell ref="AI123:AP123"/>
    <mergeCell ref="BO123:CH123"/>
    <mergeCell ref="C122:J122"/>
    <mergeCell ref="K122:AD122"/>
    <mergeCell ref="AE122:AG122"/>
    <mergeCell ref="AI122:AP122"/>
    <mergeCell ref="BO122:CH122"/>
    <mergeCell ref="BG122:BN122"/>
    <mergeCell ref="CI121:CK121"/>
    <mergeCell ref="CM121:CT121"/>
    <mergeCell ref="C124:J124"/>
    <mergeCell ref="K124:AD124"/>
    <mergeCell ref="AE124:AG124"/>
    <mergeCell ref="AI124:AP124"/>
    <mergeCell ref="CM125:CT125"/>
    <mergeCell ref="BG126:BN126"/>
    <mergeCell ref="CI126:CK126"/>
    <mergeCell ref="CM126:CT126"/>
    <mergeCell ref="BG127:BN127"/>
    <mergeCell ref="CI127:CK127"/>
    <mergeCell ref="CM127:CT127"/>
    <mergeCell ref="CI125:CK125"/>
    <mergeCell ref="C131:J131"/>
    <mergeCell ref="K131:AD131"/>
    <mergeCell ref="AE131:AG131"/>
    <mergeCell ref="AI131:AP131"/>
    <mergeCell ref="BO131:CH131"/>
    <mergeCell ref="BG131:BN131"/>
    <mergeCell ref="CI131:CK131"/>
    <mergeCell ref="C130:J130"/>
    <mergeCell ref="K130:AD130"/>
    <mergeCell ref="C125:J125"/>
    <mergeCell ref="K125:AD125"/>
    <mergeCell ref="AE125:AG125"/>
    <mergeCell ref="AI125:AP125"/>
    <mergeCell ref="BO125:CH125"/>
    <mergeCell ref="BG125:BN125"/>
    <mergeCell ref="AI127:AP127"/>
    <mergeCell ref="BO127:CH127"/>
    <mergeCell ref="C126:J126"/>
    <mergeCell ref="K126:AD126"/>
    <mergeCell ref="AE126:AG126"/>
    <mergeCell ref="AI126:AP126"/>
    <mergeCell ref="BO126:CH126"/>
    <mergeCell ref="CM136:CT136"/>
    <mergeCell ref="CI128:CK128"/>
    <mergeCell ref="CM128:CT128"/>
    <mergeCell ref="AI134:AP134"/>
    <mergeCell ref="BO134:CH134"/>
    <mergeCell ref="BG134:BN134"/>
    <mergeCell ref="CI134:CK134"/>
    <mergeCell ref="CM134:CT134"/>
    <mergeCell ref="C128:J128"/>
    <mergeCell ref="K128:AD128"/>
    <mergeCell ref="AE128:AG128"/>
    <mergeCell ref="AI128:AP128"/>
    <mergeCell ref="BO128:CH128"/>
    <mergeCell ref="BG128:BN128"/>
    <mergeCell ref="AE130:AG130"/>
    <mergeCell ref="AI130:AP130"/>
    <mergeCell ref="BO130:CH130"/>
    <mergeCell ref="C129:J129"/>
    <mergeCell ref="K129:AD129"/>
    <mergeCell ref="AE129:AG129"/>
    <mergeCell ref="AI129:AP129"/>
    <mergeCell ref="BO129:CH129"/>
    <mergeCell ref="C134:J134"/>
    <mergeCell ref="K134:AD134"/>
    <mergeCell ref="AE134:AG134"/>
    <mergeCell ref="CM131:CT131"/>
    <mergeCell ref="BG132:BN132"/>
    <mergeCell ref="CI132:CK132"/>
    <mergeCell ref="CM132:CT132"/>
    <mergeCell ref="BG133:BN133"/>
    <mergeCell ref="CI133:CK133"/>
    <mergeCell ref="CM133:CT133"/>
    <mergeCell ref="C138:J138"/>
    <mergeCell ref="K138:AD138"/>
    <mergeCell ref="AE138:AG138"/>
    <mergeCell ref="AI138:AP138"/>
    <mergeCell ref="BO138:CH138"/>
    <mergeCell ref="C137:J137"/>
    <mergeCell ref="K137:AD137"/>
    <mergeCell ref="AE137:AG137"/>
    <mergeCell ref="AI137:AP137"/>
    <mergeCell ref="BO137:CH137"/>
    <mergeCell ref="C133:J133"/>
    <mergeCell ref="K133:AD133"/>
    <mergeCell ref="AE133:AG133"/>
    <mergeCell ref="AI133:AP133"/>
    <mergeCell ref="BO133:CH133"/>
    <mergeCell ref="C132:J132"/>
    <mergeCell ref="K132:AD132"/>
    <mergeCell ref="AE132:AG132"/>
    <mergeCell ref="AI132:AP132"/>
    <mergeCell ref="BO132:CH132"/>
    <mergeCell ref="BG135:BN135"/>
    <mergeCell ref="CI135:CK135"/>
    <mergeCell ref="CM135:CT135"/>
    <mergeCell ref="BG136:BN136"/>
    <mergeCell ref="CI136:CK136"/>
    <mergeCell ref="C136:J136"/>
    <mergeCell ref="K136:AD136"/>
    <mergeCell ref="AE136:AG136"/>
    <mergeCell ref="AI136:AP136"/>
    <mergeCell ref="BO136:CH136"/>
    <mergeCell ref="C135:J135"/>
    <mergeCell ref="K135:AD135"/>
    <mergeCell ref="AE135:AG135"/>
    <mergeCell ref="AI135:AP135"/>
    <mergeCell ref="BO135:CH135"/>
    <mergeCell ref="BG137:BN137"/>
    <mergeCell ref="C139:J139"/>
    <mergeCell ref="K139:AD139"/>
    <mergeCell ref="AE139:AG139"/>
    <mergeCell ref="AI139:AP139"/>
    <mergeCell ref="BO139:CH139"/>
    <mergeCell ref="CI137:CK137"/>
    <mergeCell ref="CM145:CT145"/>
    <mergeCell ref="C142:J142"/>
    <mergeCell ref="K142:AD142"/>
    <mergeCell ref="AE142:AG142"/>
    <mergeCell ref="AI142:AP142"/>
    <mergeCell ref="BO142:CH142"/>
    <mergeCell ref="C141:J141"/>
    <mergeCell ref="K141:AD141"/>
    <mergeCell ref="AE141:AG141"/>
    <mergeCell ref="AI141:AP141"/>
    <mergeCell ref="CI143:CK143"/>
    <mergeCell ref="BO141:CH141"/>
    <mergeCell ref="C140:J140"/>
    <mergeCell ref="K140:AD140"/>
    <mergeCell ref="AE140:AG140"/>
    <mergeCell ref="AI140:AP140"/>
    <mergeCell ref="BO140:CH140"/>
    <mergeCell ref="BG140:BN140"/>
    <mergeCell ref="CM137:CT137"/>
    <mergeCell ref="BG138:BN138"/>
    <mergeCell ref="CI138:CK138"/>
    <mergeCell ref="CM138:CT138"/>
    <mergeCell ref="BG139:BN139"/>
    <mergeCell ref="CI139:CK139"/>
    <mergeCell ref="CM139:CT139"/>
    <mergeCell ref="CM143:CT143"/>
    <mergeCell ref="K144:AD144"/>
    <mergeCell ref="AE144:AG144"/>
    <mergeCell ref="AI144:AP144"/>
    <mergeCell ref="BO144:CH144"/>
    <mergeCell ref="C143:J143"/>
    <mergeCell ref="K143:AD143"/>
    <mergeCell ref="AE143:AG143"/>
    <mergeCell ref="AI143:AP143"/>
    <mergeCell ref="BO143:CH143"/>
    <mergeCell ref="BG143:BN143"/>
    <mergeCell ref="C144:J144"/>
    <mergeCell ref="CI140:CK140"/>
    <mergeCell ref="CM140:CT140"/>
    <mergeCell ref="BG141:BN141"/>
    <mergeCell ref="CI141:CK141"/>
    <mergeCell ref="CM141:CT141"/>
    <mergeCell ref="BG142:BN142"/>
    <mergeCell ref="CI142:CK142"/>
    <mergeCell ref="CM142:CT142"/>
    <mergeCell ref="CM144:CT144"/>
    <mergeCell ref="K146:AD146"/>
    <mergeCell ref="AE146:AG146"/>
    <mergeCell ref="AI146:AP146"/>
    <mergeCell ref="BO146:CH146"/>
    <mergeCell ref="BG146:BN146"/>
    <mergeCell ref="C148:J148"/>
    <mergeCell ref="K148:AD148"/>
    <mergeCell ref="AE148:AG148"/>
    <mergeCell ref="AI148:AP148"/>
    <mergeCell ref="BO148:CH148"/>
    <mergeCell ref="C147:J147"/>
    <mergeCell ref="K147:AD147"/>
    <mergeCell ref="AE147:AG147"/>
    <mergeCell ref="AI147:AP147"/>
    <mergeCell ref="BO147:CH147"/>
    <mergeCell ref="BG144:BN144"/>
    <mergeCell ref="CI144:CK144"/>
    <mergeCell ref="K145:AD145"/>
    <mergeCell ref="AE145:AG145"/>
    <mergeCell ref="AI145:AP145"/>
    <mergeCell ref="BO145:CH145"/>
    <mergeCell ref="BG145:BN145"/>
    <mergeCell ref="CI145:CK145"/>
    <mergeCell ref="BG150:BN150"/>
    <mergeCell ref="CI150:CK150"/>
    <mergeCell ref="CM150:CT150"/>
    <mergeCell ref="BG151:BN151"/>
    <mergeCell ref="CI151:CK151"/>
    <mergeCell ref="CM151:CT151"/>
    <mergeCell ref="BO150:CH150"/>
    <mergeCell ref="C149:J149"/>
    <mergeCell ref="K149:AD149"/>
    <mergeCell ref="AE149:AG149"/>
    <mergeCell ref="AI149:AP149"/>
    <mergeCell ref="BO149:CH149"/>
    <mergeCell ref="BG149:BN149"/>
    <mergeCell ref="C145:J145"/>
    <mergeCell ref="C151:J151"/>
    <mergeCell ref="K151:AD151"/>
    <mergeCell ref="AE151:AG151"/>
    <mergeCell ref="AI151:AP151"/>
    <mergeCell ref="BO151:CH151"/>
    <mergeCell ref="C150:J150"/>
    <mergeCell ref="K150:AD150"/>
    <mergeCell ref="AE150:AG150"/>
    <mergeCell ref="AI150:AP150"/>
    <mergeCell ref="CI146:CK146"/>
    <mergeCell ref="CM146:CT146"/>
    <mergeCell ref="BG147:BN147"/>
    <mergeCell ref="CI147:CK147"/>
    <mergeCell ref="CM147:CT147"/>
    <mergeCell ref="BG148:BN148"/>
    <mergeCell ref="CI148:CK148"/>
    <mergeCell ref="CM148:CT148"/>
    <mergeCell ref="C146:J146"/>
    <mergeCell ref="AE75:AG75"/>
    <mergeCell ref="AE58:AG58"/>
    <mergeCell ref="AE59:AG59"/>
    <mergeCell ref="AE60:AG60"/>
    <mergeCell ref="AE61:AG61"/>
    <mergeCell ref="AE62:AG62"/>
    <mergeCell ref="AE63:AG63"/>
    <mergeCell ref="C74:J74"/>
    <mergeCell ref="C75:J75"/>
    <mergeCell ref="C62:J62"/>
    <mergeCell ref="C63:J63"/>
    <mergeCell ref="C64:J64"/>
    <mergeCell ref="C65:J65"/>
    <mergeCell ref="C68:J68"/>
    <mergeCell ref="CM153:CT153"/>
    <mergeCell ref="BU153:CL153"/>
    <mergeCell ref="AE38:AG38"/>
    <mergeCell ref="AE39:AG39"/>
    <mergeCell ref="AE40:AG40"/>
    <mergeCell ref="C38:J38"/>
    <mergeCell ref="C39:J39"/>
    <mergeCell ref="C40:J40"/>
    <mergeCell ref="C55:J55"/>
    <mergeCell ref="C73:J73"/>
    <mergeCell ref="AI153:AP153"/>
    <mergeCell ref="C152:J152"/>
    <mergeCell ref="K152:AD152"/>
    <mergeCell ref="AE152:AG152"/>
    <mergeCell ref="AI152:AP152"/>
    <mergeCell ref="O153:AH153"/>
    <mergeCell ref="CI149:CK149"/>
    <mergeCell ref="CM149:CT149"/>
    <mergeCell ref="AE71:AG71"/>
    <mergeCell ref="K23:AD23"/>
    <mergeCell ref="K24:AD24"/>
    <mergeCell ref="K25:AD25"/>
    <mergeCell ref="K26:AD26"/>
    <mergeCell ref="K27:AD27"/>
    <mergeCell ref="K28:AD28"/>
    <mergeCell ref="AE64:AG64"/>
    <mergeCell ref="AE65:AG65"/>
    <mergeCell ref="AE68:AG68"/>
    <mergeCell ref="AE54:AG54"/>
    <mergeCell ref="AE55:AG55"/>
    <mergeCell ref="AE56:AG56"/>
    <mergeCell ref="AE57:AG57"/>
    <mergeCell ref="C50:J50"/>
    <mergeCell ref="C51:J51"/>
    <mergeCell ref="C52:J52"/>
    <mergeCell ref="C29:J29"/>
    <mergeCell ref="C30:J30"/>
    <mergeCell ref="C31:J31"/>
    <mergeCell ref="C58:J58"/>
    <mergeCell ref="C59:J59"/>
    <mergeCell ref="C60:J60"/>
    <mergeCell ref="C45:J45"/>
    <mergeCell ref="C46:J46"/>
    <mergeCell ref="C47:J47"/>
    <mergeCell ref="C34:J34"/>
    <mergeCell ref="AE32:AG32"/>
    <mergeCell ref="AE33:AG33"/>
    <mergeCell ref="AE34:AG34"/>
    <mergeCell ref="C32:J32"/>
    <mergeCell ref="C33:J33"/>
    <mergeCell ref="C24:J24"/>
    <mergeCell ref="C25:J25"/>
    <mergeCell ref="C26:J26"/>
    <mergeCell ref="C27:J27"/>
    <mergeCell ref="C28:J28"/>
    <mergeCell ref="AE50:AG50"/>
    <mergeCell ref="AE51:AG51"/>
    <mergeCell ref="AE52:AG52"/>
    <mergeCell ref="AE53:AG53"/>
    <mergeCell ref="K29:AD29"/>
    <mergeCell ref="K30:AD30"/>
    <mergeCell ref="K31:AD31"/>
    <mergeCell ref="AE27:AG27"/>
    <mergeCell ref="AE28:AG28"/>
    <mergeCell ref="AE29:AG29"/>
    <mergeCell ref="AE30:AG30"/>
    <mergeCell ref="AE31:AG31"/>
    <mergeCell ref="C67:J67"/>
    <mergeCell ref="C69:J69"/>
    <mergeCell ref="C48:J48"/>
    <mergeCell ref="C49:J49"/>
    <mergeCell ref="K54:AD54"/>
    <mergeCell ref="K55:AD55"/>
    <mergeCell ref="K56:AD56"/>
    <mergeCell ref="K57:AD57"/>
    <mergeCell ref="C35:J35"/>
    <mergeCell ref="C36:J36"/>
    <mergeCell ref="C37:J37"/>
    <mergeCell ref="K73:AD73"/>
    <mergeCell ref="K74:AD74"/>
    <mergeCell ref="K50:AD50"/>
    <mergeCell ref="K51:AD51"/>
    <mergeCell ref="K52:AD52"/>
    <mergeCell ref="K53:AD53"/>
    <mergeCell ref="K38:AD38"/>
    <mergeCell ref="C70:J70"/>
    <mergeCell ref="C71:J71"/>
    <mergeCell ref="C72:J72"/>
    <mergeCell ref="C41:J41"/>
    <mergeCell ref="C42:J42"/>
    <mergeCell ref="C43:J43"/>
    <mergeCell ref="C44:J44"/>
    <mergeCell ref="C61:J61"/>
    <mergeCell ref="AI75:AP75"/>
    <mergeCell ref="AI62:AP62"/>
    <mergeCell ref="AI68:AP68"/>
    <mergeCell ref="AI63:AP63"/>
    <mergeCell ref="AI64:AP64"/>
    <mergeCell ref="K75:AD75"/>
    <mergeCell ref="K58:AD58"/>
    <mergeCell ref="K59:AD59"/>
    <mergeCell ref="K60:AD60"/>
    <mergeCell ref="K61:AD61"/>
    <mergeCell ref="K62:AD62"/>
    <mergeCell ref="K63:AD63"/>
    <mergeCell ref="K64:AD64"/>
    <mergeCell ref="K65:AD65"/>
    <mergeCell ref="K68:AD68"/>
    <mergeCell ref="K39:AD39"/>
    <mergeCell ref="K40:AD40"/>
    <mergeCell ref="AE72:AG72"/>
    <mergeCell ref="AE41:AG41"/>
    <mergeCell ref="AE42:AG42"/>
    <mergeCell ref="AE43:AG43"/>
    <mergeCell ref="AE44:AG44"/>
    <mergeCell ref="AE45:AG45"/>
    <mergeCell ref="AE46:AG46"/>
    <mergeCell ref="AE47:AG47"/>
    <mergeCell ref="AE48:AG48"/>
    <mergeCell ref="AE73:AG73"/>
    <mergeCell ref="AE74:AG74"/>
    <mergeCell ref="AE67:AG67"/>
    <mergeCell ref="AE69:AG69"/>
    <mergeCell ref="AE70:AG70"/>
    <mergeCell ref="AE49:AG49"/>
    <mergeCell ref="AI30:AP30"/>
    <mergeCell ref="AI31:AP31"/>
    <mergeCell ref="K67:AD67"/>
    <mergeCell ref="AI58:AP58"/>
    <mergeCell ref="AI59:AP59"/>
    <mergeCell ref="AI60:AP60"/>
    <mergeCell ref="AI61:AP61"/>
    <mergeCell ref="AI65:AP65"/>
    <mergeCell ref="AI50:AP50"/>
    <mergeCell ref="AI51:AP51"/>
    <mergeCell ref="AI52:AP52"/>
    <mergeCell ref="AI53:AP53"/>
    <mergeCell ref="AI54:AP54"/>
    <mergeCell ref="AI55:AP55"/>
    <mergeCell ref="AI38:AP38"/>
    <mergeCell ref="AI39:AP39"/>
    <mergeCell ref="AI40:AP40"/>
    <mergeCell ref="AI56:AP56"/>
    <mergeCell ref="AI57:AP57"/>
    <mergeCell ref="AE35:AG35"/>
    <mergeCell ref="AE36:AG36"/>
    <mergeCell ref="AE37:AG37"/>
    <mergeCell ref="CI9:CK9"/>
    <mergeCell ref="CM9:CT9"/>
    <mergeCell ref="CI10:CK10"/>
    <mergeCell ref="CM10:CT10"/>
    <mergeCell ref="AI67:AP67"/>
    <mergeCell ref="AI69:AP69"/>
    <mergeCell ref="BG14:BN14"/>
    <mergeCell ref="CI14:CK14"/>
    <mergeCell ref="BG21:BN21"/>
    <mergeCell ref="CI21:CK21"/>
    <mergeCell ref="K71:AD71"/>
    <mergeCell ref="K72:AD72"/>
    <mergeCell ref="K41:AD41"/>
    <mergeCell ref="K42:AD42"/>
    <mergeCell ref="K43:AD43"/>
    <mergeCell ref="K44:AD44"/>
    <mergeCell ref="K45:AD45"/>
    <mergeCell ref="K46:AD46"/>
    <mergeCell ref="K47:AD47"/>
    <mergeCell ref="K48:AD48"/>
    <mergeCell ref="K69:AD69"/>
    <mergeCell ref="K70:AD70"/>
    <mergeCell ref="K49:AD49"/>
    <mergeCell ref="K32:AD32"/>
    <mergeCell ref="K33:AD33"/>
    <mergeCell ref="K34:AD34"/>
    <mergeCell ref="K35:AD35"/>
    <mergeCell ref="K36:AD36"/>
    <mergeCell ref="K37:AD37"/>
    <mergeCell ref="AI27:AP27"/>
    <mergeCell ref="AI28:AP28"/>
    <mergeCell ref="AI29:AP29"/>
    <mergeCell ref="AI72:AP72"/>
    <mergeCell ref="AI73:AP73"/>
    <mergeCell ref="AI74:AP74"/>
    <mergeCell ref="AI41:AP41"/>
    <mergeCell ref="AI42:AP42"/>
    <mergeCell ref="AI43:AP43"/>
    <mergeCell ref="AI44:AP44"/>
    <mergeCell ref="AI45:AP45"/>
    <mergeCell ref="AI46:AP46"/>
    <mergeCell ref="AI47:AP47"/>
    <mergeCell ref="AI70:AP70"/>
    <mergeCell ref="AI71:AP71"/>
    <mergeCell ref="AI48:AP48"/>
    <mergeCell ref="AI49:AP49"/>
    <mergeCell ref="AI32:AP32"/>
    <mergeCell ref="AI33:AP33"/>
    <mergeCell ref="AI34:AP34"/>
    <mergeCell ref="AI35:AP35"/>
    <mergeCell ref="AI36:AP36"/>
    <mergeCell ref="AI37:AP37"/>
    <mergeCell ref="CM21:CT21"/>
    <mergeCell ref="BG22:BN22"/>
    <mergeCell ref="CI22:CK22"/>
    <mergeCell ref="CM22:CT22"/>
    <mergeCell ref="BG17:BN17"/>
    <mergeCell ref="CI17:CK17"/>
    <mergeCell ref="CM17:CT17"/>
    <mergeCell ref="BG18:BN18"/>
    <mergeCell ref="CI18:CK18"/>
    <mergeCell ref="CM18:CT18"/>
    <mergeCell ref="BG19:BN19"/>
    <mergeCell ref="CI19:CK19"/>
    <mergeCell ref="CM19:CT19"/>
    <mergeCell ref="CM14:CT14"/>
    <mergeCell ref="BO14:CH14"/>
    <mergeCell ref="BO11:CH11"/>
    <mergeCell ref="CI11:CK11"/>
    <mergeCell ref="CM11:CT11"/>
    <mergeCell ref="BG12:BN12"/>
    <mergeCell ref="CI12:CK12"/>
    <mergeCell ref="CM12:CT12"/>
    <mergeCell ref="BG13:BN13"/>
    <mergeCell ref="CI13:CK13"/>
    <mergeCell ref="CM13:CT13"/>
    <mergeCell ref="CI15:CK15"/>
    <mergeCell ref="CM15:CT15"/>
    <mergeCell ref="BG16:BN16"/>
    <mergeCell ref="CI16:CK16"/>
    <mergeCell ref="CM16:CT16"/>
    <mergeCell ref="BG20:BN20"/>
    <mergeCell ref="CI20:CK20"/>
    <mergeCell ref="CM20:CT20"/>
    <mergeCell ref="CI24:CK24"/>
    <mergeCell ref="CM24:CT24"/>
    <mergeCell ref="BG25:BN25"/>
    <mergeCell ref="BO25:CH25"/>
    <mergeCell ref="CI25:CK25"/>
    <mergeCell ref="CM25:CT25"/>
    <mergeCell ref="BG28:BN28"/>
    <mergeCell ref="BO28:CH28"/>
    <mergeCell ref="CI28:CK28"/>
    <mergeCell ref="CM28:CT28"/>
    <mergeCell ref="BG23:BN23"/>
    <mergeCell ref="BO23:CH23"/>
    <mergeCell ref="CI23:CK23"/>
    <mergeCell ref="CM23:CT23"/>
    <mergeCell ref="BG24:BN24"/>
    <mergeCell ref="BO24:CH24"/>
    <mergeCell ref="CI26:CK26"/>
    <mergeCell ref="CM26:CT26"/>
    <mergeCell ref="BG27:BN27"/>
    <mergeCell ref="BO27:CH27"/>
    <mergeCell ref="CI27:CK27"/>
    <mergeCell ref="CM27:CT27"/>
    <mergeCell ref="BG26:BN26"/>
    <mergeCell ref="BO26:CH26"/>
    <mergeCell ref="CI30:CK30"/>
    <mergeCell ref="CM30:CT30"/>
    <mergeCell ref="BG31:BN31"/>
    <mergeCell ref="BO31:CH31"/>
    <mergeCell ref="CI31:CK31"/>
    <mergeCell ref="CM31:CT31"/>
    <mergeCell ref="BG34:BN34"/>
    <mergeCell ref="BO34:CH34"/>
    <mergeCell ref="CI34:CK34"/>
    <mergeCell ref="CM34:CT34"/>
    <mergeCell ref="BG29:BN29"/>
    <mergeCell ref="BO29:CH29"/>
    <mergeCell ref="CI29:CK29"/>
    <mergeCell ref="CM29:CT29"/>
    <mergeCell ref="BG30:BN30"/>
    <mergeCell ref="BO30:CH30"/>
    <mergeCell ref="BG32:BN32"/>
    <mergeCell ref="BO32:CH32"/>
    <mergeCell ref="CI32:CK32"/>
    <mergeCell ref="CM32:CT32"/>
    <mergeCell ref="BG33:BN33"/>
    <mergeCell ref="BO33:CH33"/>
    <mergeCell ref="CI33:CK33"/>
    <mergeCell ref="CM33:CT33"/>
    <mergeCell ref="CI36:CK36"/>
    <mergeCell ref="CM36:CT36"/>
    <mergeCell ref="BG37:BN37"/>
    <mergeCell ref="BO37:CH37"/>
    <mergeCell ref="CI37:CK37"/>
    <mergeCell ref="CM37:CT37"/>
    <mergeCell ref="BG40:BN40"/>
    <mergeCell ref="BO40:CH40"/>
    <mergeCell ref="CI40:CK40"/>
    <mergeCell ref="CM40:CT40"/>
    <mergeCell ref="BG35:BN35"/>
    <mergeCell ref="BO35:CH35"/>
    <mergeCell ref="CI35:CK35"/>
    <mergeCell ref="CM35:CT35"/>
    <mergeCell ref="BG36:BN36"/>
    <mergeCell ref="BO36:CH36"/>
    <mergeCell ref="BG38:BN38"/>
    <mergeCell ref="BO38:CH38"/>
    <mergeCell ref="CI38:CK38"/>
    <mergeCell ref="CM38:CT38"/>
    <mergeCell ref="BG39:BN39"/>
    <mergeCell ref="BO39:CH39"/>
    <mergeCell ref="CI39:CK39"/>
    <mergeCell ref="CM39:CT39"/>
    <mergeCell ref="CI42:CK42"/>
    <mergeCell ref="CM42:CT42"/>
    <mergeCell ref="BG43:BN43"/>
    <mergeCell ref="BO43:CH43"/>
    <mergeCell ref="CI43:CK43"/>
    <mergeCell ref="CM43:CT43"/>
    <mergeCell ref="BG46:BN46"/>
    <mergeCell ref="BO46:CH46"/>
    <mergeCell ref="CI46:CK46"/>
    <mergeCell ref="CM46:CT46"/>
    <mergeCell ref="BG41:BN41"/>
    <mergeCell ref="BO41:CH41"/>
    <mergeCell ref="CI41:CK41"/>
    <mergeCell ref="CM41:CT41"/>
    <mergeCell ref="BG42:BN42"/>
    <mergeCell ref="BO42:CH42"/>
    <mergeCell ref="BG44:BN44"/>
    <mergeCell ref="BO44:CH44"/>
    <mergeCell ref="CI44:CK44"/>
    <mergeCell ref="CM44:CT44"/>
    <mergeCell ref="BG45:BN45"/>
    <mergeCell ref="BO45:CH45"/>
    <mergeCell ref="CI45:CK45"/>
    <mergeCell ref="CM45:CT45"/>
    <mergeCell ref="CI48:CK48"/>
    <mergeCell ref="CM48:CT48"/>
    <mergeCell ref="BG49:BN49"/>
    <mergeCell ref="BO49:CH49"/>
    <mergeCell ref="CI49:CK49"/>
    <mergeCell ref="CM49:CT49"/>
    <mergeCell ref="BG52:BN52"/>
    <mergeCell ref="BO52:CH52"/>
    <mergeCell ref="CI52:CK52"/>
    <mergeCell ref="CM52:CT52"/>
    <mergeCell ref="BG47:BN47"/>
    <mergeCell ref="BO47:CH47"/>
    <mergeCell ref="CI47:CK47"/>
    <mergeCell ref="CM47:CT47"/>
    <mergeCell ref="BG48:BN48"/>
    <mergeCell ref="BO48:CH48"/>
    <mergeCell ref="BG50:BN50"/>
    <mergeCell ref="BO50:CH50"/>
    <mergeCell ref="CI50:CK50"/>
    <mergeCell ref="CM50:CT50"/>
    <mergeCell ref="BG51:BN51"/>
    <mergeCell ref="BO51:CH51"/>
    <mergeCell ref="CI51:CK51"/>
    <mergeCell ref="CM51:CT51"/>
    <mergeCell ref="BG55:BN55"/>
    <mergeCell ref="BO55:CH55"/>
    <mergeCell ref="CI55:CK55"/>
    <mergeCell ref="CM55:CT55"/>
    <mergeCell ref="BG61:BN61"/>
    <mergeCell ref="BO61:CH61"/>
    <mergeCell ref="CI61:CK61"/>
    <mergeCell ref="CM61:CT61"/>
    <mergeCell ref="BG58:BN58"/>
    <mergeCell ref="BO58:CH58"/>
    <mergeCell ref="BG53:BN53"/>
    <mergeCell ref="BO53:CH53"/>
    <mergeCell ref="CI53:CK53"/>
    <mergeCell ref="CM53:CT53"/>
    <mergeCell ref="BG54:BN54"/>
    <mergeCell ref="BO54:CH54"/>
    <mergeCell ref="CI54:CK54"/>
    <mergeCell ref="CM54:CT54"/>
    <mergeCell ref="BG56:BN56"/>
    <mergeCell ref="BO56:CH56"/>
    <mergeCell ref="CI56:CK56"/>
    <mergeCell ref="CM56:CT56"/>
    <mergeCell ref="BG57:BN57"/>
    <mergeCell ref="BO57:CH57"/>
    <mergeCell ref="CI57:CK57"/>
    <mergeCell ref="CM57:CT57"/>
    <mergeCell ref="CI60:CK60"/>
    <mergeCell ref="CM60:CT60"/>
    <mergeCell ref="CI65:CK65"/>
    <mergeCell ref="CM65:CT65"/>
    <mergeCell ref="CI58:CK58"/>
    <mergeCell ref="CM58:CT58"/>
    <mergeCell ref="BG59:BN59"/>
    <mergeCell ref="BO59:CH59"/>
    <mergeCell ref="CI59:CK59"/>
    <mergeCell ref="CM59:CT59"/>
    <mergeCell ref="BG66:BN66"/>
    <mergeCell ref="BO66:CH66"/>
    <mergeCell ref="CI66:CK66"/>
    <mergeCell ref="CM66:CT66"/>
    <mergeCell ref="BG68:BN68"/>
    <mergeCell ref="BG62:BN62"/>
    <mergeCell ref="BO62:CH62"/>
    <mergeCell ref="CI62:CK62"/>
    <mergeCell ref="CM62:CT62"/>
    <mergeCell ref="CM68:CT68"/>
    <mergeCell ref="BG75:BN75"/>
    <mergeCell ref="BO75:CH75"/>
    <mergeCell ref="CI75:CK75"/>
    <mergeCell ref="CM75:CT75"/>
    <mergeCell ref="C2:CT2"/>
    <mergeCell ref="BC6:BD6"/>
    <mergeCell ref="AS6:BA6"/>
    <mergeCell ref="C3:S3"/>
    <mergeCell ref="C4:AP4"/>
    <mergeCell ref="BG4:CT4"/>
    <mergeCell ref="CM70:CT70"/>
    <mergeCell ref="BG63:BN63"/>
    <mergeCell ref="BO63:CH63"/>
    <mergeCell ref="CI63:CK63"/>
    <mergeCell ref="CM63:CT63"/>
    <mergeCell ref="BG64:BN64"/>
    <mergeCell ref="BO64:CH64"/>
    <mergeCell ref="CI64:CK64"/>
    <mergeCell ref="CM64:CT64"/>
    <mergeCell ref="BG65:BN65"/>
    <mergeCell ref="AS68:BD75"/>
    <mergeCell ref="AU60:BD60"/>
    <mergeCell ref="AS61:AT61"/>
    <mergeCell ref="AU61:BD61"/>
    <mergeCell ref="BO68:CH68"/>
    <mergeCell ref="CI68:CK68"/>
    <mergeCell ref="BG70:BN70"/>
    <mergeCell ref="BO70:CH70"/>
    <mergeCell ref="CI70:CK70"/>
    <mergeCell ref="BO65:CH65"/>
    <mergeCell ref="BG60:BN60"/>
    <mergeCell ref="BO60:CH60"/>
    <mergeCell ref="CI69:CK69"/>
    <mergeCell ref="CM69:CT69"/>
    <mergeCell ref="CI73:CK73"/>
    <mergeCell ref="CM73:CT73"/>
    <mergeCell ref="BG67:BN67"/>
    <mergeCell ref="BO67:CH67"/>
    <mergeCell ref="BG71:BN71"/>
    <mergeCell ref="BO71:CH71"/>
    <mergeCell ref="CI71:CK71"/>
    <mergeCell ref="CM71:CT71"/>
    <mergeCell ref="BG69:BN69"/>
    <mergeCell ref="BO69:CH69"/>
    <mergeCell ref="BG72:BN72"/>
    <mergeCell ref="BO72:CH72"/>
    <mergeCell ref="CI72:CK72"/>
    <mergeCell ref="CM72:CT72"/>
    <mergeCell ref="BG74:BN74"/>
    <mergeCell ref="BO74:CH74"/>
    <mergeCell ref="CI74:CK74"/>
    <mergeCell ref="CM74:CT74"/>
    <mergeCell ref="BG73:BN73"/>
    <mergeCell ref="BO73:CH73"/>
    <mergeCell ref="CI67:CK67"/>
    <mergeCell ref="CM67:CT67"/>
  </mergeCells>
  <dataValidations disablePrompts="1" xWindow="408" yWindow="319" count="3">
    <dataValidation allowBlank="1" showInputMessage="1" showErrorMessage="1" promptTitle="NIF" prompt="Si us plau, confirmeu que el NIF sigui correcte!" sqref="C65500:J65500" xr:uid="{00000000-0002-0000-0100-000000000000}"/>
    <dataValidation allowBlank="1" showInputMessage="1" showErrorMessage="1" promptTitle="DESCRIPCIÓ DE L'ACTIVITAT" prompt="Descripció de l'activitat que fa vendes o compres amb països de la UE" sqref="BG65495:CJ65496" xr:uid="{00000000-0002-0000-0100-000001000000}"/>
    <dataValidation type="list" errorStyle="warning" allowBlank="1" showInputMessage="1" showErrorMessage="1" errorTitle="Número VIES" error="Només pot entrar les abreviatures de dos dígits esposades al mig de la fulla." promptTitle="NUMERO VIES UE" prompt="Només pot entrar les abreviatures de dos dígits esposades al mig de la fulla." sqref="AE83:AG151 CI83:CK151 AE7:AG75 CI7:CK75" xr:uid="{00000000-0002-0000-0100-000002000000}">
      <formula1>$AZ$7:$AZ$33</formula1>
    </dataValidation>
  </dataValidations>
  <pageMargins left="0.11811023622047245" right="0.11811023622047245" top="0.74803149606299213" bottom="0.74803149606299213" header="0.31496062992125984" footer="0.31496062992125984"/>
  <pageSetup paperSize="9" scale="94" orientation="landscape" r:id="rId1"/>
  <rowBreaks count="3" manualBreakCount="3">
    <brk id="38" min="2" max="98" man="1"/>
    <brk id="77" min="2" max="98" man="1"/>
    <brk id="115" min="2" max="9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J68"/>
  <sheetViews>
    <sheetView showGridLines="0" showRowColHeaders="0" showZeros="0" workbookViewId="0">
      <selection activeCell="AH27" sqref="AH27"/>
    </sheetView>
  </sheetViews>
  <sheetFormatPr baseColWidth="10" defaultRowHeight="8.1" customHeight="1" x14ac:dyDescent="0.2"/>
  <cols>
    <col min="1" max="1" width="10.42578125" style="1" customWidth="1"/>
    <col min="2" max="95" width="1.7109375" style="1" customWidth="1"/>
    <col min="96" max="16384" width="11.42578125" style="1"/>
  </cols>
  <sheetData>
    <row r="1" spans="3:88" ht="24" customHeight="1" x14ac:dyDescent="0.2"/>
    <row r="2" spans="3:88" ht="24" customHeight="1" thickBot="1" x14ac:dyDescent="0.25">
      <c r="C2" s="416" t="s">
        <v>53</v>
      </c>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c r="CF2" s="417"/>
      <c r="CG2" s="417"/>
      <c r="CH2" s="417"/>
      <c r="CI2" s="417"/>
      <c r="CJ2" s="418"/>
    </row>
    <row r="3" spans="3:88" ht="5.0999999999999996" customHeight="1" x14ac:dyDescent="0.2">
      <c r="C3" s="92"/>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93"/>
    </row>
    <row r="4" spans="3:88" ht="8.1" customHeight="1" x14ac:dyDescent="0.2">
      <c r="C4" s="92"/>
      <c r="D4" s="419" t="s">
        <v>54</v>
      </c>
      <c r="E4" s="419"/>
      <c r="F4" s="419"/>
      <c r="G4" s="419"/>
      <c r="H4" s="419"/>
      <c r="I4" s="419"/>
      <c r="J4" s="420">
        <f>AUTOLIQUIDACIÓ!K2</f>
        <v>0</v>
      </c>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2"/>
      <c r="AL4" s="426" t="s">
        <v>55</v>
      </c>
      <c r="AM4" s="426"/>
      <c r="AN4" s="426"/>
      <c r="AO4" s="426"/>
      <c r="AP4" s="426"/>
      <c r="AQ4" s="426"/>
      <c r="AR4" s="426"/>
      <c r="AS4" s="94"/>
      <c r="AT4" s="427">
        <f>AUTOLIQUIDACIÓ!AY2</f>
        <v>0</v>
      </c>
      <c r="AU4" s="428"/>
      <c r="AV4" s="428"/>
      <c r="AW4" s="428"/>
      <c r="AX4" s="428"/>
      <c r="AY4" s="428"/>
      <c r="AZ4" s="428"/>
      <c r="BA4" s="428"/>
      <c r="BB4" s="428"/>
      <c r="BC4" s="428"/>
      <c r="BD4" s="428"/>
      <c r="BE4" s="428"/>
      <c r="BF4" s="428"/>
      <c r="BG4" s="428"/>
      <c r="BH4" s="428"/>
      <c r="BI4" s="428"/>
      <c r="BJ4" s="428"/>
      <c r="BK4" s="428"/>
      <c r="BL4" s="428"/>
      <c r="BM4" s="51"/>
      <c r="BN4" s="51"/>
      <c r="BO4" s="431" t="s">
        <v>56</v>
      </c>
      <c r="BP4" s="431"/>
      <c r="BQ4" s="431"/>
      <c r="BR4" s="431"/>
      <c r="BS4" s="431"/>
      <c r="BT4" s="432">
        <f>AUTOLIQUIDACIÓ!CA2</f>
        <v>0</v>
      </c>
      <c r="BU4" s="433"/>
      <c r="BV4" s="433"/>
      <c r="BW4" s="433"/>
      <c r="BX4" s="434"/>
      <c r="BY4" s="51"/>
      <c r="BZ4" s="51"/>
      <c r="CA4" s="431" t="s">
        <v>57</v>
      </c>
      <c r="CB4" s="431"/>
      <c r="CC4" s="431"/>
      <c r="CD4" s="431"/>
      <c r="CE4" s="431"/>
      <c r="CF4" s="431"/>
      <c r="CG4" s="432">
        <f>AUTOLIQUIDACIÓ!CP2</f>
        <v>0</v>
      </c>
      <c r="CH4" s="434"/>
      <c r="CI4" s="51"/>
      <c r="CJ4" s="93"/>
    </row>
    <row r="5" spans="3:88" ht="8.1" customHeight="1" x14ac:dyDescent="0.2">
      <c r="C5" s="92"/>
      <c r="D5" s="419"/>
      <c r="E5" s="419"/>
      <c r="F5" s="419"/>
      <c r="G5" s="419"/>
      <c r="H5" s="419"/>
      <c r="I5" s="419"/>
      <c r="J5" s="423"/>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5"/>
      <c r="AL5" s="426"/>
      <c r="AM5" s="426"/>
      <c r="AN5" s="426"/>
      <c r="AO5" s="426"/>
      <c r="AP5" s="426"/>
      <c r="AQ5" s="426"/>
      <c r="AR5" s="426"/>
      <c r="AS5" s="94"/>
      <c r="AT5" s="429"/>
      <c r="AU5" s="430"/>
      <c r="AV5" s="430"/>
      <c r="AW5" s="430"/>
      <c r="AX5" s="430"/>
      <c r="AY5" s="430"/>
      <c r="AZ5" s="430"/>
      <c r="BA5" s="430"/>
      <c r="BB5" s="430"/>
      <c r="BC5" s="430"/>
      <c r="BD5" s="430"/>
      <c r="BE5" s="430"/>
      <c r="BF5" s="430"/>
      <c r="BG5" s="430"/>
      <c r="BH5" s="430"/>
      <c r="BI5" s="430"/>
      <c r="BJ5" s="430"/>
      <c r="BK5" s="430"/>
      <c r="BL5" s="430"/>
      <c r="BM5" s="51"/>
      <c r="BN5" s="51"/>
      <c r="BO5" s="431"/>
      <c r="BP5" s="431"/>
      <c r="BQ5" s="431"/>
      <c r="BR5" s="431"/>
      <c r="BS5" s="431"/>
      <c r="BT5" s="435"/>
      <c r="BU5" s="436"/>
      <c r="BV5" s="436"/>
      <c r="BW5" s="436"/>
      <c r="BX5" s="437"/>
      <c r="BY5" s="51"/>
      <c r="BZ5" s="51"/>
      <c r="CA5" s="431"/>
      <c r="CB5" s="431"/>
      <c r="CC5" s="431"/>
      <c r="CD5" s="431"/>
      <c r="CE5" s="431"/>
      <c r="CF5" s="431"/>
      <c r="CG5" s="435"/>
      <c r="CH5" s="437"/>
      <c r="CI5" s="51"/>
      <c r="CJ5" s="93"/>
    </row>
    <row r="6" spans="3:88" ht="5.0999999999999996" customHeight="1" x14ac:dyDescent="0.2">
      <c r="C6" s="95"/>
      <c r="D6" s="96"/>
      <c r="E6" s="96"/>
      <c r="F6" s="96"/>
      <c r="G6" s="96"/>
      <c r="H6" s="96"/>
      <c r="I6" s="96"/>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8"/>
      <c r="AM6" s="98"/>
      <c r="AN6" s="98"/>
      <c r="AO6" s="98"/>
      <c r="AP6" s="98"/>
      <c r="AQ6" s="98"/>
      <c r="AR6" s="98"/>
      <c r="AS6" s="98"/>
      <c r="AT6" s="99"/>
      <c r="AU6" s="99"/>
      <c r="AV6" s="99"/>
      <c r="AW6" s="99"/>
      <c r="AX6" s="99"/>
      <c r="AY6" s="99"/>
      <c r="AZ6" s="99"/>
      <c r="BA6" s="99"/>
      <c r="BB6" s="99"/>
      <c r="BC6" s="99"/>
      <c r="BD6" s="99"/>
      <c r="BE6" s="99"/>
      <c r="BF6" s="99"/>
      <c r="BG6" s="99"/>
      <c r="BH6" s="99"/>
      <c r="BI6" s="99"/>
      <c r="BJ6" s="99"/>
      <c r="BK6" s="99"/>
      <c r="BL6" s="100"/>
      <c r="BM6" s="100"/>
      <c r="BN6" s="100"/>
      <c r="BO6" s="98"/>
      <c r="BP6" s="98"/>
      <c r="BQ6" s="98"/>
      <c r="BR6" s="98"/>
      <c r="BS6" s="98"/>
      <c r="BT6" s="101"/>
      <c r="BU6" s="101"/>
      <c r="BV6" s="101"/>
      <c r="BW6" s="101"/>
      <c r="BX6" s="101"/>
      <c r="BY6" s="100"/>
      <c r="BZ6" s="100"/>
      <c r="CA6" s="98"/>
      <c r="CB6" s="98"/>
      <c r="CC6" s="98"/>
      <c r="CD6" s="98"/>
      <c r="CE6" s="98"/>
      <c r="CF6" s="98"/>
      <c r="CG6" s="101"/>
      <c r="CH6" s="101"/>
      <c r="CI6" s="100"/>
      <c r="CJ6" s="102"/>
    </row>
    <row r="7" spans="3:88" ht="8.1" customHeight="1" x14ac:dyDescent="0.2">
      <c r="C7" s="103"/>
      <c r="D7" s="409" t="s">
        <v>200</v>
      </c>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409"/>
      <c r="CG7" s="409"/>
      <c r="CH7" s="409"/>
      <c r="CJ7" s="104"/>
    </row>
    <row r="8" spans="3:88" ht="8.1" customHeight="1" x14ac:dyDescent="0.2">
      <c r="C8" s="105"/>
      <c r="D8" s="410"/>
      <c r="E8" s="410"/>
      <c r="F8" s="410"/>
      <c r="G8" s="410"/>
      <c r="H8" s="410"/>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0"/>
      <c r="AL8" s="410"/>
      <c r="AM8" s="410"/>
      <c r="AN8" s="410"/>
      <c r="AO8" s="410"/>
      <c r="AP8" s="410"/>
      <c r="AQ8" s="410"/>
      <c r="AR8" s="410"/>
      <c r="AS8" s="410"/>
      <c r="AT8" s="410"/>
      <c r="AU8" s="410"/>
      <c r="AV8" s="410"/>
      <c r="AW8" s="410"/>
      <c r="AX8" s="410"/>
      <c r="AY8" s="410"/>
      <c r="AZ8" s="410"/>
      <c r="BA8" s="410"/>
      <c r="BB8" s="410"/>
      <c r="BC8" s="410"/>
      <c r="BD8" s="410"/>
      <c r="BE8" s="410"/>
      <c r="BF8" s="410"/>
      <c r="BG8" s="410"/>
      <c r="BH8" s="410"/>
      <c r="BI8" s="410"/>
      <c r="BJ8" s="410"/>
      <c r="BK8" s="410"/>
      <c r="BL8" s="410"/>
      <c r="BM8" s="410"/>
      <c r="BN8" s="410"/>
      <c r="BO8" s="410"/>
      <c r="BP8" s="410"/>
      <c r="BQ8" s="410"/>
      <c r="BR8" s="410"/>
      <c r="BS8" s="410"/>
      <c r="BT8" s="410"/>
      <c r="BU8" s="410"/>
      <c r="BV8" s="410"/>
      <c r="BW8" s="410"/>
      <c r="BX8" s="410"/>
      <c r="BY8" s="410"/>
      <c r="BZ8" s="410"/>
      <c r="CA8" s="410"/>
      <c r="CB8" s="410"/>
      <c r="CC8" s="410"/>
      <c r="CD8" s="410"/>
      <c r="CE8" s="410"/>
      <c r="CF8" s="410"/>
      <c r="CG8" s="410"/>
      <c r="CH8" s="410"/>
      <c r="CJ8" s="104"/>
    </row>
    <row r="9" spans="3:88" ht="8.1" customHeight="1" x14ac:dyDescent="0.2">
      <c r="C9" s="103"/>
      <c r="CJ9" s="104"/>
    </row>
    <row r="10" spans="3:88" ht="9.9499999999999993" customHeight="1" x14ac:dyDescent="0.2">
      <c r="C10" s="103"/>
      <c r="D10" s="411" t="s">
        <v>4</v>
      </c>
      <c r="E10" s="411"/>
      <c r="F10" s="411"/>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R10" s="413" t="s">
        <v>5</v>
      </c>
      <c r="AS10" s="413"/>
      <c r="AT10" s="413"/>
      <c r="AU10" s="413"/>
      <c r="AV10" s="413"/>
      <c r="AW10" s="413"/>
      <c r="AX10" s="413"/>
      <c r="AY10" s="413"/>
      <c r="AZ10" s="413"/>
      <c r="BA10" s="413"/>
      <c r="BB10" s="413"/>
      <c r="BC10" s="413"/>
      <c r="BD10" s="413"/>
      <c r="BE10" s="413"/>
      <c r="BF10" s="413"/>
      <c r="BG10" s="413"/>
      <c r="BH10" s="413"/>
      <c r="BI10" s="413"/>
      <c r="BJ10" s="413"/>
      <c r="BK10" s="413"/>
      <c r="BL10" s="413"/>
      <c r="BM10" s="413"/>
      <c r="BN10" s="413"/>
      <c r="BO10" s="413"/>
      <c r="BP10" s="413"/>
      <c r="BQ10" s="413"/>
      <c r="BR10" s="413"/>
      <c r="BS10" s="413"/>
      <c r="BT10" s="413"/>
      <c r="BU10" s="413"/>
      <c r="BV10" s="413"/>
      <c r="BW10" s="413"/>
      <c r="BX10" s="413"/>
      <c r="BY10" s="413"/>
      <c r="BZ10" s="413"/>
      <c r="CA10" s="413"/>
      <c r="CB10" s="413"/>
      <c r="CC10" s="413"/>
      <c r="CD10" s="413"/>
      <c r="CE10" s="413"/>
      <c r="CF10" s="413"/>
      <c r="CG10" s="413"/>
      <c r="CH10" s="413"/>
      <c r="CJ10" s="104"/>
    </row>
    <row r="11" spans="3:88" ht="9.9499999999999993" customHeight="1" x14ac:dyDescent="0.2">
      <c r="C11" s="103"/>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4"/>
      <c r="BO11" s="414"/>
      <c r="BP11" s="414"/>
      <c r="BQ11" s="414"/>
      <c r="BR11" s="414"/>
      <c r="BS11" s="414"/>
      <c r="BT11" s="414"/>
      <c r="BU11" s="414"/>
      <c r="BV11" s="414"/>
      <c r="BW11" s="414"/>
      <c r="BX11" s="414"/>
      <c r="BY11" s="414"/>
      <c r="BZ11" s="414"/>
      <c r="CA11" s="414"/>
      <c r="CB11" s="414"/>
      <c r="CC11" s="414"/>
      <c r="CD11" s="414"/>
      <c r="CE11" s="414"/>
      <c r="CF11" s="414"/>
      <c r="CG11" s="414"/>
      <c r="CH11" s="414"/>
      <c r="CJ11" s="104"/>
    </row>
    <row r="12" spans="3:88" ht="8.1" customHeight="1" x14ac:dyDescent="0.2">
      <c r="C12" s="103"/>
      <c r="CJ12" s="104"/>
    </row>
    <row r="13" spans="3:88" ht="8.1" customHeight="1" x14ac:dyDescent="0.2">
      <c r="C13" s="415" t="s">
        <v>58</v>
      </c>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O13" s="106"/>
      <c r="AR13" s="438" t="s">
        <v>198</v>
      </c>
      <c r="AS13" s="438"/>
      <c r="AT13" s="438"/>
      <c r="AU13" s="438"/>
      <c r="AV13" s="438"/>
      <c r="AW13" s="438"/>
      <c r="AX13" s="438"/>
      <c r="AY13" s="438"/>
      <c r="AZ13" s="438"/>
      <c r="BA13" s="438"/>
      <c r="BB13" s="438"/>
      <c r="BC13" s="438"/>
      <c r="BD13" s="438"/>
      <c r="BE13" s="438"/>
      <c r="BF13" s="438"/>
      <c r="BG13" s="438"/>
      <c r="BH13" s="438"/>
      <c r="BI13" s="438"/>
      <c r="BJ13" s="438"/>
      <c r="BK13" s="438"/>
      <c r="BP13" s="387" t="s">
        <v>199</v>
      </c>
      <c r="BQ13" s="387"/>
      <c r="BR13" s="387"/>
      <c r="BS13" s="387"/>
      <c r="BT13" s="387"/>
      <c r="BU13" s="387"/>
      <c r="BV13" s="387"/>
      <c r="BW13" s="387"/>
      <c r="BX13" s="387"/>
      <c r="BY13" s="387"/>
      <c r="BZ13" s="387"/>
      <c r="CA13" s="387"/>
      <c r="CB13" s="387"/>
      <c r="CC13" s="387"/>
      <c r="CD13" s="387"/>
      <c r="CE13" s="387"/>
      <c r="CF13" s="387"/>
      <c r="CG13" s="387"/>
      <c r="CH13" s="387"/>
      <c r="CJ13" s="104"/>
    </row>
    <row r="14" spans="3:88" ht="8.1" customHeight="1" x14ac:dyDescent="0.2">
      <c r="C14" s="415"/>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O14" s="106"/>
      <c r="AR14" s="438"/>
      <c r="AS14" s="438"/>
      <c r="AT14" s="438"/>
      <c r="AU14" s="438"/>
      <c r="AV14" s="438"/>
      <c r="AW14" s="438"/>
      <c r="AX14" s="438"/>
      <c r="AY14" s="438"/>
      <c r="AZ14" s="438"/>
      <c r="BA14" s="438"/>
      <c r="BB14" s="438"/>
      <c r="BC14" s="438"/>
      <c r="BD14" s="438"/>
      <c r="BE14" s="438"/>
      <c r="BF14" s="438"/>
      <c r="BG14" s="438"/>
      <c r="BH14" s="438"/>
      <c r="BI14" s="438"/>
      <c r="BJ14" s="438"/>
      <c r="BK14" s="438"/>
      <c r="BP14" s="387"/>
      <c r="BQ14" s="387"/>
      <c r="BR14" s="387"/>
      <c r="BS14" s="387"/>
      <c r="BT14" s="387"/>
      <c r="BU14" s="387"/>
      <c r="BV14" s="387"/>
      <c r="BW14" s="387"/>
      <c r="BX14" s="387"/>
      <c r="BY14" s="387"/>
      <c r="BZ14" s="387"/>
      <c r="CA14" s="387"/>
      <c r="CB14" s="387"/>
      <c r="CC14" s="387"/>
      <c r="CD14" s="387"/>
      <c r="CE14" s="387"/>
      <c r="CF14" s="387"/>
      <c r="CG14" s="387"/>
      <c r="CH14" s="387"/>
      <c r="CJ14" s="104"/>
    </row>
    <row r="15" spans="3:88" ht="8.1" customHeight="1" x14ac:dyDescent="0.2">
      <c r="C15" s="103"/>
      <c r="AO15" s="106"/>
      <c r="CJ15" s="104"/>
    </row>
    <row r="16" spans="3:88" ht="12" customHeight="1" x14ac:dyDescent="0.2">
      <c r="C16" s="103" t="s">
        <v>59</v>
      </c>
      <c r="AO16" s="106"/>
      <c r="AR16" s="399" t="s">
        <v>60</v>
      </c>
      <c r="AS16" s="399"/>
      <c r="AT16" s="399"/>
      <c r="AU16" s="399"/>
      <c r="AV16" s="399"/>
      <c r="AW16" s="399"/>
      <c r="AX16" s="399"/>
      <c r="AY16" s="399"/>
      <c r="AZ16" s="399"/>
      <c r="BA16" s="148" t="s">
        <v>6</v>
      </c>
      <c r="BB16" s="148"/>
      <c r="BP16" s="399" t="s">
        <v>60</v>
      </c>
      <c r="BQ16" s="399"/>
      <c r="BR16" s="399"/>
      <c r="BS16" s="399"/>
      <c r="BT16" s="399"/>
      <c r="BU16" s="399"/>
      <c r="BV16" s="399"/>
      <c r="BW16" s="399"/>
      <c r="BX16" s="399"/>
      <c r="BY16" s="148" t="s">
        <v>6</v>
      </c>
      <c r="BZ16" s="148"/>
      <c r="CJ16" s="104"/>
    </row>
    <row r="17" spans="3:88" ht="9" customHeight="1" x14ac:dyDescent="0.2">
      <c r="C17" s="107" t="s">
        <v>61</v>
      </c>
      <c r="AO17" s="106"/>
      <c r="AR17" s="399"/>
      <c r="AS17" s="399"/>
      <c r="AT17" s="399"/>
      <c r="AU17" s="399"/>
      <c r="AV17" s="399"/>
      <c r="AW17" s="399"/>
      <c r="AX17" s="399"/>
      <c r="AY17" s="399"/>
      <c r="AZ17" s="399"/>
      <c r="BA17" s="148"/>
      <c r="BB17" s="148"/>
      <c r="BP17" s="399"/>
      <c r="BQ17" s="399"/>
      <c r="BR17" s="399"/>
      <c r="BS17" s="399"/>
      <c r="BT17" s="399"/>
      <c r="BU17" s="399"/>
      <c r="BV17" s="399"/>
      <c r="BW17" s="399"/>
      <c r="BX17" s="399"/>
      <c r="BY17" s="148"/>
      <c r="BZ17" s="148"/>
      <c r="CJ17" s="104"/>
    </row>
    <row r="18" spans="3:88" ht="8.1" customHeight="1" x14ac:dyDescent="0.2">
      <c r="C18" s="103"/>
      <c r="AO18" s="106"/>
      <c r="CJ18" s="104"/>
    </row>
    <row r="19" spans="3:88" ht="8.1" customHeight="1" x14ac:dyDescent="0.2">
      <c r="C19" s="103"/>
      <c r="AO19" s="106"/>
      <c r="CJ19" s="104"/>
    </row>
    <row r="20" spans="3:88" ht="9.9499999999999993" customHeight="1" x14ac:dyDescent="0.2">
      <c r="C20" s="103"/>
      <c r="H20" s="406" t="s">
        <v>62</v>
      </c>
      <c r="I20" s="407"/>
      <c r="J20" s="407"/>
      <c r="K20" s="407"/>
      <c r="L20" s="407"/>
      <c r="M20" s="407"/>
      <c r="N20" s="407"/>
      <c r="O20" s="407"/>
      <c r="P20" s="407"/>
      <c r="Q20" s="407"/>
      <c r="R20" s="407"/>
      <c r="S20" s="407" t="s">
        <v>8</v>
      </c>
      <c r="T20" s="407"/>
      <c r="U20" s="407"/>
      <c r="V20" s="407" t="s">
        <v>63</v>
      </c>
      <c r="W20" s="407"/>
      <c r="X20" s="407"/>
      <c r="Y20" s="407"/>
      <c r="Z20" s="407"/>
      <c r="AA20" s="407"/>
      <c r="AB20" s="407"/>
      <c r="AC20" s="407"/>
      <c r="AD20" s="407"/>
      <c r="AE20" s="407"/>
      <c r="AF20" s="408"/>
      <c r="AO20" s="106"/>
      <c r="AR20" s="389" t="s">
        <v>11</v>
      </c>
      <c r="AS20" s="389"/>
      <c r="AT20" s="389"/>
      <c r="AU20" s="389"/>
      <c r="AV20" s="389"/>
      <c r="AW20" s="389"/>
      <c r="AX20" s="389"/>
      <c r="AY20" s="389"/>
      <c r="AZ20" s="389"/>
      <c r="BA20" s="389" t="s">
        <v>8</v>
      </c>
      <c r="BB20" s="389"/>
      <c r="BC20" s="389"/>
      <c r="BD20" s="389" t="s">
        <v>9</v>
      </c>
      <c r="BE20" s="389"/>
      <c r="BF20" s="389"/>
      <c r="BG20" s="389"/>
      <c r="BH20" s="389"/>
      <c r="BI20" s="389"/>
      <c r="BJ20" s="389"/>
      <c r="BP20" s="389" t="s">
        <v>11</v>
      </c>
      <c r="BQ20" s="389"/>
      <c r="BR20" s="389"/>
      <c r="BS20" s="389"/>
      <c r="BT20" s="389"/>
      <c r="BU20" s="389"/>
      <c r="BV20" s="389"/>
      <c r="BW20" s="389"/>
      <c r="BX20" s="389"/>
      <c r="BY20" s="389" t="s">
        <v>8</v>
      </c>
      <c r="BZ20" s="389"/>
      <c r="CA20" s="389"/>
      <c r="CB20" s="389" t="s">
        <v>9</v>
      </c>
      <c r="CC20" s="389"/>
      <c r="CD20" s="389"/>
      <c r="CE20" s="389"/>
      <c r="CF20" s="389"/>
      <c r="CG20" s="389"/>
      <c r="CH20" s="389"/>
      <c r="CJ20" s="104"/>
    </row>
    <row r="21" spans="3:88" ht="9.9499999999999993" customHeight="1" x14ac:dyDescent="0.2">
      <c r="C21" s="103"/>
      <c r="H21" s="406"/>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8"/>
      <c r="AO21" s="106"/>
      <c r="AR21" s="389"/>
      <c r="AS21" s="389"/>
      <c r="AT21" s="389"/>
      <c r="AU21" s="389"/>
      <c r="AV21" s="389"/>
      <c r="AW21" s="389"/>
      <c r="AX21" s="389"/>
      <c r="AY21" s="389"/>
      <c r="AZ21" s="389"/>
      <c r="BA21" s="389"/>
      <c r="BB21" s="389"/>
      <c r="BC21" s="389"/>
      <c r="BD21" s="389"/>
      <c r="BE21" s="389"/>
      <c r="BF21" s="389"/>
      <c r="BG21" s="389"/>
      <c r="BH21" s="389"/>
      <c r="BI21" s="389"/>
      <c r="BJ21" s="389"/>
      <c r="BP21" s="389"/>
      <c r="BQ21" s="389"/>
      <c r="BR21" s="389"/>
      <c r="BS21" s="389"/>
      <c r="BT21" s="389"/>
      <c r="BU21" s="389"/>
      <c r="BV21" s="389"/>
      <c r="BW21" s="389"/>
      <c r="BX21" s="389"/>
      <c r="BY21" s="389"/>
      <c r="BZ21" s="389"/>
      <c r="CA21" s="389"/>
      <c r="CB21" s="389"/>
      <c r="CC21" s="389"/>
      <c r="CD21" s="389"/>
      <c r="CE21" s="389"/>
      <c r="CF21" s="389"/>
      <c r="CG21" s="389"/>
      <c r="CH21" s="389"/>
      <c r="CJ21" s="104"/>
    </row>
    <row r="22" spans="3:88" ht="8.1" customHeight="1" x14ac:dyDescent="0.2">
      <c r="C22" s="103"/>
      <c r="F22" s="148" t="s">
        <v>6</v>
      </c>
      <c r="G22" s="148"/>
      <c r="H22" s="403"/>
      <c r="I22" s="401"/>
      <c r="J22" s="401"/>
      <c r="K22" s="401"/>
      <c r="L22" s="401"/>
      <c r="M22" s="401"/>
      <c r="N22" s="401"/>
      <c r="O22" s="401"/>
      <c r="P22" s="401"/>
      <c r="Q22" s="401"/>
      <c r="R22" s="401"/>
      <c r="S22" s="404">
        <v>0</v>
      </c>
      <c r="T22" s="405"/>
      <c r="U22" s="405"/>
      <c r="V22" s="401">
        <f>H22/(1+S22)</f>
        <v>0</v>
      </c>
      <c r="W22" s="401"/>
      <c r="X22" s="401"/>
      <c r="Y22" s="401"/>
      <c r="Z22" s="401"/>
      <c r="AA22" s="401"/>
      <c r="AB22" s="401"/>
      <c r="AC22" s="401"/>
      <c r="AD22" s="401"/>
      <c r="AE22" s="401"/>
      <c r="AF22" s="402"/>
      <c r="AO22" s="106"/>
      <c r="AR22" s="379"/>
      <c r="AS22" s="379"/>
      <c r="AT22" s="379"/>
      <c r="AU22" s="379"/>
      <c r="AV22" s="379"/>
      <c r="AW22" s="379"/>
      <c r="AX22" s="379"/>
      <c r="AY22" s="379"/>
      <c r="AZ22" s="379"/>
      <c r="BA22" s="380">
        <v>0.04</v>
      </c>
      <c r="BB22" s="381"/>
      <c r="BC22" s="381"/>
      <c r="BD22" s="379">
        <f>ROUND(AR22*BA22,2)</f>
        <v>0</v>
      </c>
      <c r="BE22" s="379"/>
      <c r="BF22" s="379"/>
      <c r="BG22" s="379"/>
      <c r="BH22" s="379"/>
      <c r="BI22" s="379"/>
      <c r="BJ22" s="379"/>
      <c r="BP22" s="379"/>
      <c r="BQ22" s="379"/>
      <c r="BR22" s="379"/>
      <c r="BS22" s="379"/>
      <c r="BT22" s="379"/>
      <c r="BU22" s="379"/>
      <c r="BV22" s="379"/>
      <c r="BW22" s="379"/>
      <c r="BX22" s="379"/>
      <c r="BY22" s="380">
        <v>0.04</v>
      </c>
      <c r="BZ22" s="381"/>
      <c r="CA22" s="381"/>
      <c r="CB22" s="379">
        <f>ROUND(BP22*BY22,2)</f>
        <v>0</v>
      </c>
      <c r="CC22" s="379"/>
      <c r="CD22" s="379"/>
      <c r="CE22" s="379"/>
      <c r="CF22" s="379"/>
      <c r="CG22" s="379"/>
      <c r="CH22" s="379"/>
      <c r="CJ22" s="104"/>
    </row>
    <row r="23" spans="3:88" ht="8.1" customHeight="1" x14ac:dyDescent="0.2">
      <c r="C23" s="103"/>
      <c r="F23" s="148"/>
      <c r="G23" s="148"/>
      <c r="H23" s="403"/>
      <c r="I23" s="401"/>
      <c r="J23" s="401"/>
      <c r="K23" s="401"/>
      <c r="L23" s="401"/>
      <c r="M23" s="401"/>
      <c r="N23" s="401"/>
      <c r="O23" s="401"/>
      <c r="P23" s="401"/>
      <c r="Q23" s="401"/>
      <c r="R23" s="401"/>
      <c r="S23" s="405"/>
      <c r="T23" s="405"/>
      <c r="U23" s="405"/>
      <c r="V23" s="401"/>
      <c r="W23" s="401"/>
      <c r="X23" s="401"/>
      <c r="Y23" s="401"/>
      <c r="Z23" s="401"/>
      <c r="AA23" s="401"/>
      <c r="AB23" s="401"/>
      <c r="AC23" s="401"/>
      <c r="AD23" s="401"/>
      <c r="AE23" s="401"/>
      <c r="AF23" s="402"/>
      <c r="AO23" s="106"/>
      <c r="AR23" s="379"/>
      <c r="AS23" s="379"/>
      <c r="AT23" s="379"/>
      <c r="AU23" s="379"/>
      <c r="AV23" s="379"/>
      <c r="AW23" s="379"/>
      <c r="AX23" s="379"/>
      <c r="AY23" s="379"/>
      <c r="AZ23" s="379"/>
      <c r="BA23" s="381"/>
      <c r="BB23" s="381"/>
      <c r="BC23" s="381"/>
      <c r="BD23" s="379"/>
      <c r="BE23" s="379"/>
      <c r="BF23" s="379"/>
      <c r="BG23" s="379"/>
      <c r="BH23" s="379"/>
      <c r="BI23" s="379"/>
      <c r="BJ23" s="379"/>
      <c r="BP23" s="379"/>
      <c r="BQ23" s="379"/>
      <c r="BR23" s="379"/>
      <c r="BS23" s="379"/>
      <c r="BT23" s="379"/>
      <c r="BU23" s="379"/>
      <c r="BV23" s="379"/>
      <c r="BW23" s="379"/>
      <c r="BX23" s="379"/>
      <c r="BY23" s="381"/>
      <c r="BZ23" s="381"/>
      <c r="CA23" s="381"/>
      <c r="CB23" s="379"/>
      <c r="CC23" s="379"/>
      <c r="CD23" s="379"/>
      <c r="CE23" s="379"/>
      <c r="CF23" s="379"/>
      <c r="CG23" s="379"/>
      <c r="CH23" s="379"/>
      <c r="CJ23" s="104"/>
    </row>
    <row r="24" spans="3:88" ht="8.1" customHeight="1" x14ac:dyDescent="0.2">
      <c r="C24" s="103"/>
      <c r="H24" s="403"/>
      <c r="I24" s="401"/>
      <c r="J24" s="401"/>
      <c r="K24" s="401"/>
      <c r="L24" s="401"/>
      <c r="M24" s="401"/>
      <c r="N24" s="401"/>
      <c r="O24" s="401"/>
      <c r="P24" s="401"/>
      <c r="Q24" s="401"/>
      <c r="R24" s="401"/>
      <c r="S24" s="404">
        <v>0.04</v>
      </c>
      <c r="T24" s="405"/>
      <c r="U24" s="405"/>
      <c r="V24" s="401">
        <f>ROUND(H24/(1+S24),2)</f>
        <v>0</v>
      </c>
      <c r="W24" s="401"/>
      <c r="X24" s="401"/>
      <c r="Y24" s="401"/>
      <c r="Z24" s="401"/>
      <c r="AA24" s="401"/>
      <c r="AB24" s="401"/>
      <c r="AC24" s="401"/>
      <c r="AD24" s="401"/>
      <c r="AE24" s="401"/>
      <c r="AF24" s="402"/>
      <c r="AO24" s="106"/>
      <c r="AR24" s="379"/>
      <c r="AS24" s="379"/>
      <c r="AT24" s="379"/>
      <c r="AU24" s="379"/>
      <c r="AV24" s="379"/>
      <c r="AW24" s="379"/>
      <c r="AX24" s="379"/>
      <c r="AY24" s="379"/>
      <c r="AZ24" s="379"/>
      <c r="BA24" s="380">
        <v>0.1</v>
      </c>
      <c r="BB24" s="381"/>
      <c r="BC24" s="381"/>
      <c r="BD24" s="379">
        <f>ROUND(AR24*BA24,2)</f>
        <v>0</v>
      </c>
      <c r="BE24" s="379"/>
      <c r="BF24" s="379"/>
      <c r="BG24" s="379"/>
      <c r="BH24" s="379"/>
      <c r="BI24" s="379"/>
      <c r="BJ24" s="379"/>
      <c r="BP24" s="379"/>
      <c r="BQ24" s="379"/>
      <c r="BR24" s="379"/>
      <c r="BS24" s="379"/>
      <c r="BT24" s="379"/>
      <c r="BU24" s="379"/>
      <c r="BV24" s="379"/>
      <c r="BW24" s="379"/>
      <c r="BX24" s="379"/>
      <c r="BY24" s="380">
        <v>0.1</v>
      </c>
      <c r="BZ24" s="381"/>
      <c r="CA24" s="381"/>
      <c r="CB24" s="379">
        <f>ROUND(BP24*BY24,2)</f>
        <v>0</v>
      </c>
      <c r="CC24" s="379"/>
      <c r="CD24" s="379"/>
      <c r="CE24" s="379"/>
      <c r="CF24" s="379"/>
      <c r="CG24" s="379"/>
      <c r="CH24" s="379"/>
      <c r="CJ24" s="104"/>
    </row>
    <row r="25" spans="3:88" ht="8.1" customHeight="1" x14ac:dyDescent="0.2">
      <c r="C25" s="103"/>
      <c r="H25" s="403"/>
      <c r="I25" s="401"/>
      <c r="J25" s="401"/>
      <c r="K25" s="401"/>
      <c r="L25" s="401"/>
      <c r="M25" s="401"/>
      <c r="N25" s="401"/>
      <c r="O25" s="401"/>
      <c r="P25" s="401"/>
      <c r="Q25" s="401"/>
      <c r="R25" s="401"/>
      <c r="S25" s="405"/>
      <c r="T25" s="405"/>
      <c r="U25" s="405"/>
      <c r="V25" s="401"/>
      <c r="W25" s="401"/>
      <c r="X25" s="401"/>
      <c r="Y25" s="401"/>
      <c r="Z25" s="401"/>
      <c r="AA25" s="401"/>
      <c r="AB25" s="401"/>
      <c r="AC25" s="401"/>
      <c r="AD25" s="401"/>
      <c r="AE25" s="401"/>
      <c r="AF25" s="402"/>
      <c r="AO25" s="106"/>
      <c r="AR25" s="379"/>
      <c r="AS25" s="379"/>
      <c r="AT25" s="379"/>
      <c r="AU25" s="379"/>
      <c r="AV25" s="379"/>
      <c r="AW25" s="379"/>
      <c r="AX25" s="379"/>
      <c r="AY25" s="379"/>
      <c r="AZ25" s="379"/>
      <c r="BA25" s="381"/>
      <c r="BB25" s="381"/>
      <c r="BC25" s="381"/>
      <c r="BD25" s="379"/>
      <c r="BE25" s="379"/>
      <c r="BF25" s="379"/>
      <c r="BG25" s="379"/>
      <c r="BH25" s="379"/>
      <c r="BI25" s="379"/>
      <c r="BJ25" s="379"/>
      <c r="BP25" s="379"/>
      <c r="BQ25" s="379"/>
      <c r="BR25" s="379"/>
      <c r="BS25" s="379"/>
      <c r="BT25" s="379"/>
      <c r="BU25" s="379"/>
      <c r="BV25" s="379"/>
      <c r="BW25" s="379"/>
      <c r="BX25" s="379"/>
      <c r="BY25" s="381"/>
      <c r="BZ25" s="381"/>
      <c r="CA25" s="381"/>
      <c r="CB25" s="379"/>
      <c r="CC25" s="379"/>
      <c r="CD25" s="379"/>
      <c r="CE25" s="379"/>
      <c r="CF25" s="379"/>
      <c r="CG25" s="379"/>
      <c r="CH25" s="379"/>
      <c r="CJ25" s="104"/>
    </row>
    <row r="26" spans="3:88" ht="8.1" customHeight="1" x14ac:dyDescent="0.2">
      <c r="C26" s="103"/>
      <c r="H26" s="403"/>
      <c r="I26" s="401"/>
      <c r="J26" s="401"/>
      <c r="K26" s="401"/>
      <c r="L26" s="401"/>
      <c r="M26" s="401"/>
      <c r="N26" s="401"/>
      <c r="O26" s="401"/>
      <c r="P26" s="401"/>
      <c r="Q26" s="401"/>
      <c r="R26" s="401"/>
      <c r="S26" s="404">
        <v>0.1</v>
      </c>
      <c r="T26" s="405"/>
      <c r="U26" s="405"/>
      <c r="V26" s="401">
        <f>ROUND(H26/(1+S26),2)</f>
        <v>0</v>
      </c>
      <c r="W26" s="401"/>
      <c r="X26" s="401"/>
      <c r="Y26" s="401"/>
      <c r="Z26" s="401"/>
      <c r="AA26" s="401"/>
      <c r="AB26" s="401"/>
      <c r="AC26" s="401"/>
      <c r="AD26" s="401"/>
      <c r="AE26" s="401"/>
      <c r="AF26" s="402"/>
      <c r="AO26" s="106"/>
      <c r="AR26" s="379"/>
      <c r="AS26" s="379"/>
      <c r="AT26" s="379"/>
      <c r="AU26" s="379"/>
      <c r="AV26" s="379"/>
      <c r="AW26" s="379"/>
      <c r="AX26" s="379"/>
      <c r="AY26" s="379"/>
      <c r="AZ26" s="379"/>
      <c r="BA26" s="380">
        <v>0.21</v>
      </c>
      <c r="BB26" s="381"/>
      <c r="BC26" s="381"/>
      <c r="BD26" s="379">
        <f>ROUND(AR26*BA26,2)</f>
        <v>0</v>
      </c>
      <c r="BE26" s="379"/>
      <c r="BF26" s="379"/>
      <c r="BG26" s="379"/>
      <c r="BH26" s="379"/>
      <c r="BI26" s="379"/>
      <c r="BJ26" s="379"/>
      <c r="BP26" s="379"/>
      <c r="BQ26" s="379"/>
      <c r="BR26" s="379"/>
      <c r="BS26" s="379"/>
      <c r="BT26" s="379"/>
      <c r="BU26" s="379"/>
      <c r="BV26" s="379"/>
      <c r="BW26" s="379"/>
      <c r="BX26" s="379"/>
      <c r="BY26" s="380">
        <v>0.21</v>
      </c>
      <c r="BZ26" s="381"/>
      <c r="CA26" s="381"/>
      <c r="CB26" s="379">
        <f>ROUND(BP26*BY26,2)</f>
        <v>0</v>
      </c>
      <c r="CC26" s="379"/>
      <c r="CD26" s="379"/>
      <c r="CE26" s="379"/>
      <c r="CF26" s="379"/>
      <c r="CG26" s="379"/>
      <c r="CH26" s="379"/>
      <c r="CJ26" s="104"/>
    </row>
    <row r="27" spans="3:88" ht="8.1" customHeight="1" x14ac:dyDescent="0.2">
      <c r="C27" s="103"/>
      <c r="H27" s="403"/>
      <c r="I27" s="401"/>
      <c r="J27" s="401"/>
      <c r="K27" s="401"/>
      <c r="L27" s="401"/>
      <c r="M27" s="401"/>
      <c r="N27" s="401"/>
      <c r="O27" s="401"/>
      <c r="P27" s="401"/>
      <c r="Q27" s="401"/>
      <c r="R27" s="401"/>
      <c r="S27" s="405"/>
      <c r="T27" s="405"/>
      <c r="U27" s="405"/>
      <c r="V27" s="401"/>
      <c r="W27" s="401"/>
      <c r="X27" s="401"/>
      <c r="Y27" s="401"/>
      <c r="Z27" s="401"/>
      <c r="AA27" s="401"/>
      <c r="AB27" s="401"/>
      <c r="AC27" s="401"/>
      <c r="AD27" s="401"/>
      <c r="AE27" s="401"/>
      <c r="AF27" s="402"/>
      <c r="AO27" s="106"/>
      <c r="AR27" s="379"/>
      <c r="AS27" s="379"/>
      <c r="AT27" s="379"/>
      <c r="AU27" s="379"/>
      <c r="AV27" s="379"/>
      <c r="AW27" s="379"/>
      <c r="AX27" s="379"/>
      <c r="AY27" s="379"/>
      <c r="AZ27" s="379"/>
      <c r="BA27" s="381"/>
      <c r="BB27" s="381"/>
      <c r="BC27" s="381"/>
      <c r="BD27" s="379"/>
      <c r="BE27" s="379"/>
      <c r="BF27" s="379"/>
      <c r="BG27" s="379"/>
      <c r="BH27" s="379"/>
      <c r="BI27" s="379"/>
      <c r="BJ27" s="379"/>
      <c r="BP27" s="379"/>
      <c r="BQ27" s="379"/>
      <c r="BR27" s="379"/>
      <c r="BS27" s="379"/>
      <c r="BT27" s="379"/>
      <c r="BU27" s="379"/>
      <c r="BV27" s="379"/>
      <c r="BW27" s="379"/>
      <c r="BX27" s="379"/>
      <c r="BY27" s="381"/>
      <c r="BZ27" s="381"/>
      <c r="CA27" s="381"/>
      <c r="CB27" s="379"/>
      <c r="CC27" s="379"/>
      <c r="CD27" s="379"/>
      <c r="CE27" s="379"/>
      <c r="CF27" s="379"/>
      <c r="CG27" s="379"/>
      <c r="CH27" s="379"/>
      <c r="CJ27" s="104"/>
    </row>
    <row r="28" spans="3:88" ht="6.95" customHeight="1" x14ac:dyDescent="0.2">
      <c r="C28" s="103"/>
      <c r="H28" s="403"/>
      <c r="I28" s="401"/>
      <c r="J28" s="401"/>
      <c r="K28" s="401"/>
      <c r="L28" s="401"/>
      <c r="M28" s="401"/>
      <c r="N28" s="401"/>
      <c r="O28" s="401"/>
      <c r="P28" s="401"/>
      <c r="Q28" s="401"/>
      <c r="R28" s="401"/>
      <c r="S28" s="404">
        <v>0.21</v>
      </c>
      <c r="T28" s="405"/>
      <c r="U28" s="405"/>
      <c r="V28" s="401">
        <f>ROUND(H28/(1+S28),2)</f>
        <v>0</v>
      </c>
      <c r="W28" s="401"/>
      <c r="X28" s="401"/>
      <c r="Y28" s="401"/>
      <c r="Z28" s="401"/>
      <c r="AA28" s="401"/>
      <c r="AB28" s="401"/>
      <c r="AC28" s="401"/>
      <c r="AD28" s="401"/>
      <c r="AE28" s="401"/>
      <c r="AF28" s="402"/>
      <c r="AO28" s="106"/>
      <c r="AR28" s="373">
        <f>SUM(AR22:AZ27)</f>
        <v>0</v>
      </c>
      <c r="AS28" s="374"/>
      <c r="AT28" s="374"/>
      <c r="AU28" s="374"/>
      <c r="AV28" s="374"/>
      <c r="AW28" s="374"/>
      <c r="AX28" s="374"/>
      <c r="AY28" s="374"/>
      <c r="AZ28" s="374"/>
      <c r="BA28" s="108"/>
      <c r="BB28" s="108"/>
      <c r="BC28" s="108"/>
      <c r="BD28" s="373">
        <f>SUM(BD22:BJ27)</f>
        <v>0</v>
      </c>
      <c r="BE28" s="374"/>
      <c r="BF28" s="374"/>
      <c r="BG28" s="374"/>
      <c r="BH28" s="374"/>
      <c r="BI28" s="374"/>
      <c r="BJ28" s="374"/>
      <c r="BP28" s="373">
        <f>SUM(BP22:BX27)</f>
        <v>0</v>
      </c>
      <c r="BQ28" s="374"/>
      <c r="BR28" s="374"/>
      <c r="BS28" s="374"/>
      <c r="BT28" s="374"/>
      <c r="BU28" s="374"/>
      <c r="BV28" s="374"/>
      <c r="BW28" s="374"/>
      <c r="BX28" s="374"/>
      <c r="BY28" s="108"/>
      <c r="BZ28" s="108"/>
      <c r="CA28" s="108"/>
      <c r="CB28" s="373">
        <f>SUM(CB22:CH27)</f>
        <v>0</v>
      </c>
      <c r="CC28" s="374"/>
      <c r="CD28" s="374"/>
      <c r="CE28" s="374"/>
      <c r="CF28" s="374"/>
      <c r="CG28" s="374"/>
      <c r="CH28" s="374"/>
      <c r="CJ28" s="104"/>
    </row>
    <row r="29" spans="3:88" ht="6.95" customHeight="1" x14ac:dyDescent="0.2">
      <c r="C29" s="103"/>
      <c r="H29" s="403"/>
      <c r="I29" s="401"/>
      <c r="J29" s="401"/>
      <c r="K29" s="401"/>
      <c r="L29" s="401"/>
      <c r="M29" s="401"/>
      <c r="N29" s="401"/>
      <c r="O29" s="401"/>
      <c r="P29" s="401"/>
      <c r="Q29" s="401"/>
      <c r="R29" s="401"/>
      <c r="S29" s="405"/>
      <c r="T29" s="405"/>
      <c r="U29" s="405"/>
      <c r="V29" s="401"/>
      <c r="W29" s="401"/>
      <c r="X29" s="401"/>
      <c r="Y29" s="401"/>
      <c r="Z29" s="401"/>
      <c r="AA29" s="401"/>
      <c r="AB29" s="401"/>
      <c r="AC29" s="401"/>
      <c r="AD29" s="401"/>
      <c r="AE29" s="401"/>
      <c r="AF29" s="402"/>
      <c r="AO29" s="106"/>
      <c r="AR29" s="374"/>
      <c r="AS29" s="374"/>
      <c r="AT29" s="374"/>
      <c r="AU29" s="374"/>
      <c r="AV29" s="374"/>
      <c r="AW29" s="374"/>
      <c r="AX29" s="374"/>
      <c r="AY29" s="374"/>
      <c r="AZ29" s="374"/>
      <c r="BA29" s="108"/>
      <c r="BB29" s="108"/>
      <c r="BC29" s="108"/>
      <c r="BD29" s="374"/>
      <c r="BE29" s="374"/>
      <c r="BF29" s="374"/>
      <c r="BG29" s="374"/>
      <c r="BH29" s="374"/>
      <c r="BI29" s="374"/>
      <c r="BJ29" s="374"/>
      <c r="BP29" s="374"/>
      <c r="BQ29" s="374"/>
      <c r="BR29" s="374"/>
      <c r="BS29" s="374"/>
      <c r="BT29" s="374"/>
      <c r="BU29" s="374"/>
      <c r="BV29" s="374"/>
      <c r="BW29" s="374"/>
      <c r="BX29" s="374"/>
      <c r="BY29" s="108"/>
      <c r="BZ29" s="108"/>
      <c r="CA29" s="108"/>
      <c r="CB29" s="374"/>
      <c r="CC29" s="374"/>
      <c r="CD29" s="374"/>
      <c r="CE29" s="374"/>
      <c r="CF29" s="374"/>
      <c r="CG29" s="374"/>
      <c r="CH29" s="374"/>
      <c r="CJ29" s="104"/>
    </row>
    <row r="30" spans="3:88" ht="8.1" customHeight="1" x14ac:dyDescent="0.2">
      <c r="C30" s="103"/>
      <c r="H30" s="390">
        <f>SUM(H24:R29)</f>
        <v>0</v>
      </c>
      <c r="I30" s="391"/>
      <c r="J30" s="391"/>
      <c r="K30" s="391"/>
      <c r="L30" s="391"/>
      <c r="M30" s="391"/>
      <c r="N30" s="391"/>
      <c r="O30" s="391"/>
      <c r="P30" s="391"/>
      <c r="Q30" s="391"/>
      <c r="R30" s="391"/>
      <c r="S30" s="109"/>
      <c r="T30" s="109"/>
      <c r="U30" s="109"/>
      <c r="V30" s="393">
        <f>SUM(V24:AF29)</f>
        <v>0</v>
      </c>
      <c r="W30" s="391"/>
      <c r="X30" s="391"/>
      <c r="Y30" s="391"/>
      <c r="Z30" s="391"/>
      <c r="AA30" s="391"/>
      <c r="AB30" s="391"/>
      <c r="AC30" s="391"/>
      <c r="AD30" s="391"/>
      <c r="AE30" s="391"/>
      <c r="AF30" s="394"/>
      <c r="AO30" s="106"/>
      <c r="CJ30" s="104"/>
    </row>
    <row r="31" spans="3:88" ht="8.1" customHeight="1" x14ac:dyDescent="0.2">
      <c r="C31" s="103"/>
      <c r="H31" s="392"/>
      <c r="I31" s="391"/>
      <c r="J31" s="391"/>
      <c r="K31" s="391"/>
      <c r="L31" s="391"/>
      <c r="M31" s="391"/>
      <c r="N31" s="391"/>
      <c r="O31" s="391"/>
      <c r="P31" s="391"/>
      <c r="Q31" s="391"/>
      <c r="R31" s="391"/>
      <c r="S31" s="109"/>
      <c r="T31" s="109"/>
      <c r="U31" s="109"/>
      <c r="V31" s="391"/>
      <c r="W31" s="391"/>
      <c r="X31" s="391"/>
      <c r="Y31" s="391"/>
      <c r="Z31" s="391"/>
      <c r="AA31" s="391"/>
      <c r="AB31" s="391"/>
      <c r="AC31" s="391"/>
      <c r="AD31" s="391"/>
      <c r="AE31" s="391"/>
      <c r="AF31" s="394"/>
      <c r="AO31" s="106"/>
      <c r="CJ31" s="104"/>
    </row>
    <row r="32" spans="3:88" ht="8.1" customHeight="1" x14ac:dyDescent="0.2">
      <c r="C32" s="395"/>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106"/>
      <c r="AR32" s="387" t="s">
        <v>195</v>
      </c>
      <c r="AS32" s="387"/>
      <c r="AT32" s="387"/>
      <c r="AU32" s="387"/>
      <c r="AV32" s="387"/>
      <c r="AW32" s="387"/>
      <c r="AX32" s="387"/>
      <c r="AY32" s="387"/>
      <c r="AZ32" s="387"/>
      <c r="BA32" s="387"/>
      <c r="BB32" s="387"/>
      <c r="BC32" s="387"/>
      <c r="BD32" s="387"/>
      <c r="BE32" s="387"/>
      <c r="BF32" s="387"/>
      <c r="BG32" s="387"/>
      <c r="BH32" s="387"/>
      <c r="BI32" s="387"/>
      <c r="BJ32" s="387"/>
      <c r="BP32" s="387" t="s">
        <v>196</v>
      </c>
      <c r="BQ32" s="387"/>
      <c r="BR32" s="387"/>
      <c r="BS32" s="387"/>
      <c r="BT32" s="387"/>
      <c r="BU32" s="387"/>
      <c r="BV32" s="387"/>
      <c r="BW32" s="387"/>
      <c r="BX32" s="387"/>
      <c r="BY32" s="387"/>
      <c r="BZ32" s="387"/>
      <c r="CA32" s="387"/>
      <c r="CB32" s="387"/>
      <c r="CC32" s="387"/>
      <c r="CD32" s="387"/>
      <c r="CE32" s="387"/>
      <c r="CF32" s="387"/>
      <c r="CG32" s="387"/>
      <c r="CH32" s="387"/>
      <c r="CJ32" s="104"/>
    </row>
    <row r="33" spans="3:88" ht="8.1" customHeight="1" x14ac:dyDescent="0.2">
      <c r="C33" s="395"/>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106"/>
      <c r="AR33" s="387"/>
      <c r="AS33" s="387"/>
      <c r="AT33" s="387"/>
      <c r="AU33" s="387"/>
      <c r="AV33" s="387"/>
      <c r="AW33" s="387"/>
      <c r="AX33" s="387"/>
      <c r="AY33" s="387"/>
      <c r="AZ33" s="387"/>
      <c r="BA33" s="387"/>
      <c r="BB33" s="387"/>
      <c r="BC33" s="387"/>
      <c r="BD33" s="387"/>
      <c r="BE33" s="387"/>
      <c r="BF33" s="387"/>
      <c r="BG33" s="387"/>
      <c r="BH33" s="387"/>
      <c r="BI33" s="387"/>
      <c r="BJ33" s="387"/>
      <c r="BP33" s="387"/>
      <c r="BQ33" s="387"/>
      <c r="BR33" s="387"/>
      <c r="BS33" s="387"/>
      <c r="BT33" s="387"/>
      <c r="BU33" s="387"/>
      <c r="BV33" s="387"/>
      <c r="BW33" s="387"/>
      <c r="BX33" s="387"/>
      <c r="BY33" s="387"/>
      <c r="BZ33" s="387"/>
      <c r="CA33" s="387"/>
      <c r="CB33" s="387"/>
      <c r="CC33" s="387"/>
      <c r="CD33" s="387"/>
      <c r="CE33" s="387"/>
      <c r="CF33" s="387"/>
      <c r="CG33" s="387"/>
      <c r="CH33" s="387"/>
      <c r="CJ33" s="104"/>
    </row>
    <row r="34" spans="3:88" ht="8.1" customHeight="1" x14ac:dyDescent="0.2">
      <c r="C34" s="395"/>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106"/>
      <c r="AR34" s="111"/>
      <c r="BU34" s="110"/>
      <c r="BV34" s="110"/>
      <c r="BW34" s="110"/>
      <c r="BX34" s="110"/>
      <c r="BY34" s="110"/>
      <c r="BZ34" s="110"/>
      <c r="CA34" s="110"/>
      <c r="CB34" s="110"/>
      <c r="CC34" s="110"/>
      <c r="CD34" s="110"/>
      <c r="CE34" s="110"/>
      <c r="CF34" s="110"/>
      <c r="CG34" s="110"/>
      <c r="CH34" s="110"/>
      <c r="CJ34" s="104"/>
    </row>
    <row r="35" spans="3:88" ht="8.1" customHeight="1" x14ac:dyDescent="0.2">
      <c r="C35" s="397" t="s">
        <v>194</v>
      </c>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106"/>
      <c r="AR35" s="399" t="s">
        <v>60</v>
      </c>
      <c r="AS35" s="399"/>
      <c r="AT35" s="399"/>
      <c r="AU35" s="399"/>
      <c r="AV35" s="399"/>
      <c r="AW35" s="399"/>
      <c r="AX35" s="399"/>
      <c r="AY35" s="399"/>
      <c r="AZ35" s="399"/>
      <c r="BA35" s="148" t="s">
        <v>6</v>
      </c>
      <c r="BB35" s="148"/>
      <c r="BU35" s="110"/>
      <c r="BV35" s="110"/>
      <c r="BW35" s="110"/>
      <c r="BX35" s="110"/>
      <c r="BY35" s="148" t="s">
        <v>6</v>
      </c>
      <c r="BZ35" s="148"/>
      <c r="CA35" s="110"/>
      <c r="CB35" s="110"/>
      <c r="CC35" s="110"/>
      <c r="CD35" s="110"/>
      <c r="CE35" s="110"/>
      <c r="CF35" s="110"/>
      <c r="CG35" s="110"/>
      <c r="CH35" s="110"/>
      <c r="CJ35" s="104"/>
    </row>
    <row r="36" spans="3:88" ht="8.1" customHeight="1" x14ac:dyDescent="0.2">
      <c r="C36" s="397"/>
      <c r="D36" s="398"/>
      <c r="E36" s="398"/>
      <c r="F36" s="398"/>
      <c r="G36" s="398"/>
      <c r="H36" s="398"/>
      <c r="I36" s="398"/>
      <c r="J36" s="398"/>
      <c r="K36" s="398"/>
      <c r="L36" s="398"/>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398"/>
      <c r="AM36" s="398"/>
      <c r="AN36" s="398"/>
      <c r="AO36" s="106"/>
      <c r="AR36" s="399"/>
      <c r="AS36" s="399"/>
      <c r="AT36" s="399"/>
      <c r="AU36" s="399"/>
      <c r="AV36" s="399"/>
      <c r="AW36" s="399"/>
      <c r="AX36" s="399"/>
      <c r="AY36" s="399"/>
      <c r="AZ36" s="399"/>
      <c r="BA36" s="148"/>
      <c r="BB36" s="148"/>
      <c r="BU36" s="110"/>
      <c r="BV36" s="110"/>
      <c r="BW36" s="110"/>
      <c r="BX36" s="110"/>
      <c r="BY36" s="148"/>
      <c r="BZ36" s="148"/>
      <c r="CA36" s="110"/>
      <c r="CB36" s="110"/>
      <c r="CC36" s="110"/>
      <c r="CD36" s="110"/>
      <c r="CE36" s="110"/>
      <c r="CF36" s="110"/>
      <c r="CG36" s="110"/>
      <c r="CH36" s="110"/>
      <c r="CJ36" s="104"/>
    </row>
    <row r="37" spans="3:88" ht="8.1" customHeight="1" x14ac:dyDescent="0.2">
      <c r="C37" s="397"/>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106"/>
      <c r="CJ37" s="104"/>
    </row>
    <row r="38" spans="3:88" ht="9.9499999999999993" customHeight="1" x14ac:dyDescent="0.2">
      <c r="C38" s="397"/>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106"/>
      <c r="AR38" s="400" t="s">
        <v>11</v>
      </c>
      <c r="AS38" s="400"/>
      <c r="AT38" s="400"/>
      <c r="AU38" s="400"/>
      <c r="AV38" s="400"/>
      <c r="AW38" s="400"/>
      <c r="AX38" s="400"/>
      <c r="AY38" s="400"/>
      <c r="AZ38" s="400"/>
      <c r="BA38" s="400" t="s">
        <v>8</v>
      </c>
      <c r="BB38" s="400"/>
      <c r="BC38" s="400"/>
      <c r="BD38" s="400" t="s">
        <v>9</v>
      </c>
      <c r="BE38" s="400"/>
      <c r="BF38" s="400"/>
      <c r="BG38" s="400"/>
      <c r="BH38" s="400"/>
      <c r="BI38" s="400"/>
      <c r="BJ38" s="400"/>
      <c r="BP38" s="400" t="s">
        <v>11</v>
      </c>
      <c r="BQ38" s="400"/>
      <c r="BR38" s="400"/>
      <c r="BS38" s="400"/>
      <c r="BT38" s="400"/>
      <c r="BU38" s="400"/>
      <c r="BV38" s="400"/>
      <c r="BW38" s="400"/>
      <c r="BX38" s="400"/>
      <c r="BY38" s="400" t="s">
        <v>8</v>
      </c>
      <c r="BZ38" s="400"/>
      <c r="CA38" s="400"/>
      <c r="CB38" s="400" t="s">
        <v>9</v>
      </c>
      <c r="CC38" s="400"/>
      <c r="CD38" s="400"/>
      <c r="CE38" s="400"/>
      <c r="CF38" s="400"/>
      <c r="CG38" s="400"/>
      <c r="CH38" s="400"/>
      <c r="CJ38" s="104"/>
    </row>
    <row r="39" spans="3:88" ht="9.9499999999999993" customHeight="1" x14ac:dyDescent="0.2">
      <c r="C39" s="103"/>
      <c r="AO39" s="106"/>
      <c r="AR39" s="400"/>
      <c r="AS39" s="400"/>
      <c r="AT39" s="400"/>
      <c r="AU39" s="400"/>
      <c r="AV39" s="400"/>
      <c r="AW39" s="400"/>
      <c r="AX39" s="400"/>
      <c r="AY39" s="400"/>
      <c r="AZ39" s="400"/>
      <c r="BA39" s="400"/>
      <c r="BB39" s="400"/>
      <c r="BC39" s="400"/>
      <c r="BD39" s="400"/>
      <c r="BE39" s="400"/>
      <c r="BF39" s="400"/>
      <c r="BG39" s="400"/>
      <c r="BH39" s="400"/>
      <c r="BI39" s="400"/>
      <c r="BJ39" s="400"/>
      <c r="BP39" s="400"/>
      <c r="BQ39" s="400"/>
      <c r="BR39" s="400"/>
      <c r="BS39" s="400"/>
      <c r="BT39" s="400"/>
      <c r="BU39" s="400"/>
      <c r="BV39" s="400"/>
      <c r="BW39" s="400"/>
      <c r="BX39" s="400"/>
      <c r="BY39" s="400"/>
      <c r="BZ39" s="400"/>
      <c r="CA39" s="400"/>
      <c r="CB39" s="400"/>
      <c r="CC39" s="400"/>
      <c r="CD39" s="400"/>
      <c r="CE39" s="400"/>
      <c r="CF39" s="400"/>
      <c r="CG39" s="400"/>
      <c r="CH39" s="400"/>
      <c r="CJ39" s="104"/>
    </row>
    <row r="40" spans="3:88" ht="8.1" customHeight="1" x14ac:dyDescent="0.2">
      <c r="C40" s="103"/>
      <c r="AO40" s="106"/>
      <c r="AR40" s="382"/>
      <c r="AS40" s="382"/>
      <c r="AT40" s="382"/>
      <c r="AU40" s="382"/>
      <c r="AV40" s="382"/>
      <c r="AW40" s="382"/>
      <c r="AX40" s="382"/>
      <c r="AY40" s="382"/>
      <c r="AZ40" s="382"/>
      <c r="BA40" s="383">
        <v>0.04</v>
      </c>
      <c r="BB40" s="384"/>
      <c r="BC40" s="384"/>
      <c r="BD40" s="379">
        <f>ROUND(AR40*BA40,2)</f>
        <v>0</v>
      </c>
      <c r="BE40" s="379"/>
      <c r="BF40" s="379"/>
      <c r="BG40" s="379"/>
      <c r="BH40" s="379"/>
      <c r="BI40" s="379"/>
      <c r="BJ40" s="379"/>
      <c r="BP40" s="382"/>
      <c r="BQ40" s="382"/>
      <c r="BR40" s="382"/>
      <c r="BS40" s="382"/>
      <c r="BT40" s="382"/>
      <c r="BU40" s="382"/>
      <c r="BV40" s="382"/>
      <c r="BW40" s="382"/>
      <c r="BX40" s="382"/>
      <c r="BY40" s="383">
        <v>0.04</v>
      </c>
      <c r="BZ40" s="384"/>
      <c r="CA40" s="384"/>
      <c r="CB40" s="379">
        <f>ROUND(BP40*BY40,2)</f>
        <v>0</v>
      </c>
      <c r="CC40" s="379"/>
      <c r="CD40" s="379"/>
      <c r="CE40" s="379"/>
      <c r="CF40" s="379"/>
      <c r="CG40" s="379"/>
      <c r="CH40" s="379"/>
      <c r="CJ40" s="104"/>
    </row>
    <row r="41" spans="3:88" ht="8.1" customHeight="1" x14ac:dyDescent="0.2">
      <c r="C41" s="103"/>
      <c r="AO41" s="106"/>
      <c r="AR41" s="382"/>
      <c r="AS41" s="382"/>
      <c r="AT41" s="382"/>
      <c r="AU41" s="382"/>
      <c r="AV41" s="382"/>
      <c r="AW41" s="382"/>
      <c r="AX41" s="382"/>
      <c r="AY41" s="382"/>
      <c r="AZ41" s="382"/>
      <c r="BA41" s="384"/>
      <c r="BB41" s="384"/>
      <c r="BC41" s="384"/>
      <c r="BD41" s="379"/>
      <c r="BE41" s="379"/>
      <c r="BF41" s="379"/>
      <c r="BG41" s="379"/>
      <c r="BH41" s="379"/>
      <c r="BI41" s="379"/>
      <c r="BJ41" s="379"/>
      <c r="BP41" s="382"/>
      <c r="BQ41" s="382"/>
      <c r="BR41" s="382"/>
      <c r="BS41" s="382"/>
      <c r="BT41" s="382"/>
      <c r="BU41" s="382"/>
      <c r="BV41" s="382"/>
      <c r="BW41" s="382"/>
      <c r="BX41" s="382"/>
      <c r="BY41" s="384"/>
      <c r="BZ41" s="384"/>
      <c r="CA41" s="384"/>
      <c r="CB41" s="379"/>
      <c r="CC41" s="379"/>
      <c r="CD41" s="379"/>
      <c r="CE41" s="379"/>
      <c r="CF41" s="379"/>
      <c r="CG41" s="379"/>
      <c r="CH41" s="379"/>
      <c r="CJ41" s="104"/>
    </row>
    <row r="42" spans="3:88" ht="8.1" customHeight="1" x14ac:dyDescent="0.2">
      <c r="C42" s="103"/>
      <c r="AO42" s="106"/>
      <c r="AR42" s="382"/>
      <c r="AS42" s="382"/>
      <c r="AT42" s="382"/>
      <c r="AU42" s="382"/>
      <c r="AV42" s="382"/>
      <c r="AW42" s="382"/>
      <c r="AX42" s="382"/>
      <c r="AY42" s="382"/>
      <c r="AZ42" s="382"/>
      <c r="BA42" s="383">
        <v>0.1</v>
      </c>
      <c r="BB42" s="384"/>
      <c r="BC42" s="384"/>
      <c r="BD42" s="382">
        <f>ROUND(AR42*BA42,2)</f>
        <v>0</v>
      </c>
      <c r="BE42" s="382"/>
      <c r="BF42" s="382"/>
      <c r="BG42" s="382"/>
      <c r="BH42" s="382"/>
      <c r="BI42" s="382"/>
      <c r="BJ42" s="382"/>
      <c r="BP42" s="382"/>
      <c r="BQ42" s="382"/>
      <c r="BR42" s="382"/>
      <c r="BS42" s="382"/>
      <c r="BT42" s="382"/>
      <c r="BU42" s="382"/>
      <c r="BV42" s="382"/>
      <c r="BW42" s="382"/>
      <c r="BX42" s="382"/>
      <c r="BY42" s="383">
        <v>0.1</v>
      </c>
      <c r="BZ42" s="384"/>
      <c r="CA42" s="384"/>
      <c r="CB42" s="382">
        <f>ROUND(BP42*BY42,2)</f>
        <v>0</v>
      </c>
      <c r="CC42" s="382"/>
      <c r="CD42" s="382"/>
      <c r="CE42" s="382"/>
      <c r="CF42" s="382"/>
      <c r="CG42" s="382"/>
      <c r="CH42" s="382"/>
      <c r="CJ42" s="104"/>
    </row>
    <row r="43" spans="3:88" ht="8.1" customHeight="1" x14ac:dyDescent="0.2">
      <c r="C43" s="103"/>
      <c r="AO43" s="106"/>
      <c r="AR43" s="382"/>
      <c r="AS43" s="382"/>
      <c r="AT43" s="382"/>
      <c r="AU43" s="382"/>
      <c r="AV43" s="382"/>
      <c r="AW43" s="382"/>
      <c r="AX43" s="382"/>
      <c r="AY43" s="382"/>
      <c r="AZ43" s="382"/>
      <c r="BA43" s="384"/>
      <c r="BB43" s="384"/>
      <c r="BC43" s="384"/>
      <c r="BD43" s="382"/>
      <c r="BE43" s="382"/>
      <c r="BF43" s="382"/>
      <c r="BG43" s="382"/>
      <c r="BH43" s="382"/>
      <c r="BI43" s="382"/>
      <c r="BJ43" s="382"/>
      <c r="BP43" s="382"/>
      <c r="BQ43" s="382"/>
      <c r="BR43" s="382"/>
      <c r="BS43" s="382"/>
      <c r="BT43" s="382"/>
      <c r="BU43" s="382"/>
      <c r="BV43" s="382"/>
      <c r="BW43" s="382"/>
      <c r="BX43" s="382"/>
      <c r="BY43" s="384"/>
      <c r="BZ43" s="384"/>
      <c r="CA43" s="384"/>
      <c r="CB43" s="382"/>
      <c r="CC43" s="382"/>
      <c r="CD43" s="382"/>
      <c r="CE43" s="382"/>
      <c r="CF43" s="382"/>
      <c r="CG43" s="382"/>
      <c r="CH43" s="382"/>
      <c r="CJ43" s="104"/>
    </row>
    <row r="44" spans="3:88" ht="8.1" customHeight="1" x14ac:dyDescent="0.2">
      <c r="C44" s="103"/>
      <c r="AO44" s="106"/>
      <c r="AR44" s="382"/>
      <c r="AS44" s="382"/>
      <c r="AT44" s="382"/>
      <c r="AU44" s="382"/>
      <c r="AV44" s="382"/>
      <c r="AW44" s="382"/>
      <c r="AX44" s="382"/>
      <c r="AY44" s="382"/>
      <c r="AZ44" s="382"/>
      <c r="BA44" s="383">
        <v>0.21</v>
      </c>
      <c r="BB44" s="384"/>
      <c r="BC44" s="384"/>
      <c r="BD44" s="382">
        <f>ROUND(AR44*BA44,2)</f>
        <v>0</v>
      </c>
      <c r="BE44" s="382"/>
      <c r="BF44" s="382"/>
      <c r="BG44" s="382"/>
      <c r="BH44" s="382"/>
      <c r="BI44" s="382"/>
      <c r="BJ44" s="382"/>
      <c r="BP44" s="382"/>
      <c r="BQ44" s="382"/>
      <c r="BR44" s="382"/>
      <c r="BS44" s="382"/>
      <c r="BT44" s="382"/>
      <c r="BU44" s="382"/>
      <c r="BV44" s="382"/>
      <c r="BW44" s="382"/>
      <c r="BX44" s="382"/>
      <c r="BY44" s="383">
        <v>0.21</v>
      </c>
      <c r="BZ44" s="384"/>
      <c r="CA44" s="384"/>
      <c r="CB44" s="382">
        <f>ROUND(BP44*BY44,2)</f>
        <v>0</v>
      </c>
      <c r="CC44" s="382"/>
      <c r="CD44" s="382"/>
      <c r="CE44" s="382"/>
      <c r="CF44" s="382"/>
      <c r="CG44" s="382"/>
      <c r="CH44" s="382"/>
      <c r="CJ44" s="104"/>
    </row>
    <row r="45" spans="3:88" ht="8.1" customHeight="1" x14ac:dyDescent="0.2">
      <c r="C45" s="103"/>
      <c r="AO45" s="106"/>
      <c r="AR45" s="382"/>
      <c r="AS45" s="382"/>
      <c r="AT45" s="382"/>
      <c r="AU45" s="382"/>
      <c r="AV45" s="382"/>
      <c r="AW45" s="382"/>
      <c r="AX45" s="382"/>
      <c r="AY45" s="382"/>
      <c r="AZ45" s="382"/>
      <c r="BA45" s="384"/>
      <c r="BB45" s="384"/>
      <c r="BC45" s="384"/>
      <c r="BD45" s="382"/>
      <c r="BE45" s="382"/>
      <c r="BF45" s="382"/>
      <c r="BG45" s="382"/>
      <c r="BH45" s="382"/>
      <c r="BI45" s="382"/>
      <c r="BJ45" s="382"/>
      <c r="BP45" s="382"/>
      <c r="BQ45" s="382"/>
      <c r="BR45" s="382"/>
      <c r="BS45" s="382"/>
      <c r="BT45" s="382"/>
      <c r="BU45" s="382"/>
      <c r="BV45" s="382"/>
      <c r="BW45" s="382"/>
      <c r="BX45" s="382"/>
      <c r="BY45" s="384"/>
      <c r="BZ45" s="384"/>
      <c r="CA45" s="384"/>
      <c r="CB45" s="382"/>
      <c r="CC45" s="382"/>
      <c r="CD45" s="382"/>
      <c r="CE45" s="382"/>
      <c r="CF45" s="382"/>
      <c r="CG45" s="382"/>
      <c r="CH45" s="382"/>
      <c r="CJ45" s="104"/>
    </row>
    <row r="46" spans="3:88" ht="6.95" customHeight="1" x14ac:dyDescent="0.2">
      <c r="C46" s="103"/>
      <c r="AO46" s="106"/>
      <c r="AR46" s="385">
        <f>SUM(AR38:AZ45)</f>
        <v>0</v>
      </c>
      <c r="AS46" s="386"/>
      <c r="AT46" s="386"/>
      <c r="AU46" s="386"/>
      <c r="AV46" s="386"/>
      <c r="AW46" s="386"/>
      <c r="AX46" s="386"/>
      <c r="AY46" s="386"/>
      <c r="AZ46" s="386"/>
      <c r="BA46" s="112"/>
      <c r="BB46" s="112"/>
      <c r="BC46" s="112"/>
      <c r="BD46" s="385">
        <f>SUM(BD40:BJ45)</f>
        <v>0</v>
      </c>
      <c r="BE46" s="386"/>
      <c r="BF46" s="386"/>
      <c r="BG46" s="386"/>
      <c r="BH46" s="386"/>
      <c r="BI46" s="386"/>
      <c r="BJ46" s="386"/>
      <c r="BP46" s="385">
        <f>SUM(BP38:BX45)</f>
        <v>0</v>
      </c>
      <c r="BQ46" s="386"/>
      <c r="BR46" s="386"/>
      <c r="BS46" s="386"/>
      <c r="BT46" s="386"/>
      <c r="BU46" s="386"/>
      <c r="BV46" s="386"/>
      <c r="BW46" s="386"/>
      <c r="BX46" s="386"/>
      <c r="BY46" s="112"/>
      <c r="BZ46" s="112"/>
      <c r="CA46" s="112"/>
      <c r="CB46" s="385">
        <f>SUM(CB40:CH45)</f>
        <v>0</v>
      </c>
      <c r="CC46" s="386"/>
      <c r="CD46" s="386"/>
      <c r="CE46" s="386"/>
      <c r="CF46" s="386"/>
      <c r="CG46" s="386"/>
      <c r="CH46" s="386"/>
      <c r="CJ46" s="104"/>
    </row>
    <row r="47" spans="3:88" ht="6.95" customHeight="1" x14ac:dyDescent="0.2">
      <c r="C47" s="103"/>
      <c r="AO47" s="106"/>
      <c r="AR47" s="386"/>
      <c r="AS47" s="386"/>
      <c r="AT47" s="386"/>
      <c r="AU47" s="386"/>
      <c r="AV47" s="386"/>
      <c r="AW47" s="386"/>
      <c r="AX47" s="386"/>
      <c r="AY47" s="386"/>
      <c r="AZ47" s="386"/>
      <c r="BA47" s="112"/>
      <c r="BB47" s="112"/>
      <c r="BC47" s="112"/>
      <c r="BD47" s="386"/>
      <c r="BE47" s="386"/>
      <c r="BF47" s="386"/>
      <c r="BG47" s="386"/>
      <c r="BH47" s="386"/>
      <c r="BI47" s="386"/>
      <c r="BJ47" s="386"/>
      <c r="BP47" s="386"/>
      <c r="BQ47" s="386"/>
      <c r="BR47" s="386"/>
      <c r="BS47" s="386"/>
      <c r="BT47" s="386"/>
      <c r="BU47" s="386"/>
      <c r="BV47" s="386"/>
      <c r="BW47" s="386"/>
      <c r="BX47" s="386"/>
      <c r="BY47" s="112"/>
      <c r="BZ47" s="112"/>
      <c r="CA47" s="112"/>
      <c r="CB47" s="386"/>
      <c r="CC47" s="386"/>
      <c r="CD47" s="386"/>
      <c r="CE47" s="386"/>
      <c r="CF47" s="386"/>
      <c r="CG47" s="386"/>
      <c r="CH47" s="386"/>
      <c r="CJ47" s="104"/>
    </row>
    <row r="48" spans="3:88" ht="8.1" customHeight="1" x14ac:dyDescent="0.2">
      <c r="C48" s="103"/>
      <c r="AO48" s="106"/>
      <c r="CJ48" s="104"/>
    </row>
    <row r="49" spans="3:88" ht="8.1" customHeight="1" x14ac:dyDescent="0.2">
      <c r="C49" s="103"/>
      <c r="AO49" s="106"/>
      <c r="AR49" s="387" t="s">
        <v>197</v>
      </c>
      <c r="AS49" s="387"/>
      <c r="AT49" s="387"/>
      <c r="AU49" s="387"/>
      <c r="AV49" s="387"/>
      <c r="AW49" s="387"/>
      <c r="AX49" s="387"/>
      <c r="AY49" s="387"/>
      <c r="AZ49" s="387"/>
      <c r="BA49" s="387"/>
      <c r="BB49" s="387"/>
      <c r="BC49" s="387"/>
      <c r="BD49" s="387"/>
      <c r="BE49" s="387"/>
      <c r="BF49" s="387"/>
      <c r="BG49" s="387"/>
      <c r="BH49" s="387"/>
      <c r="BI49" s="387"/>
      <c r="BJ49" s="387"/>
      <c r="BK49" s="387"/>
      <c r="BL49" s="387"/>
      <c r="BM49" s="387"/>
      <c r="BN49" s="387"/>
      <c r="BO49" s="387"/>
      <c r="BP49" s="148" t="s">
        <v>6</v>
      </c>
      <c r="BQ49" s="148"/>
      <c r="CJ49" s="104"/>
    </row>
    <row r="50" spans="3:88" ht="8.1" customHeight="1" x14ac:dyDescent="0.2">
      <c r="C50" s="103"/>
      <c r="AO50" s="106"/>
      <c r="AR50" s="387"/>
      <c r="AS50" s="387"/>
      <c r="AT50" s="387"/>
      <c r="AU50" s="387"/>
      <c r="AV50" s="387"/>
      <c r="AW50" s="387"/>
      <c r="AX50" s="387"/>
      <c r="AY50" s="387"/>
      <c r="AZ50" s="387"/>
      <c r="BA50" s="387"/>
      <c r="BB50" s="387"/>
      <c r="BC50" s="387"/>
      <c r="BD50" s="387"/>
      <c r="BE50" s="387"/>
      <c r="BF50" s="387"/>
      <c r="BG50" s="387"/>
      <c r="BH50" s="387"/>
      <c r="BI50" s="387"/>
      <c r="BJ50" s="387"/>
      <c r="BK50" s="387"/>
      <c r="BL50" s="387"/>
      <c r="BM50" s="387"/>
      <c r="BN50" s="387"/>
      <c r="BO50" s="387"/>
      <c r="BP50" s="148"/>
      <c r="BQ50" s="148"/>
      <c r="CJ50" s="104"/>
    </row>
    <row r="51" spans="3:88" ht="8.1" customHeight="1" x14ac:dyDescent="0.2">
      <c r="C51" s="103"/>
      <c r="AO51" s="106"/>
      <c r="AR51" s="388" t="s">
        <v>64</v>
      </c>
      <c r="AS51" s="388"/>
      <c r="AT51" s="388"/>
      <c r="AU51" s="388"/>
      <c r="AV51" s="388"/>
      <c r="AW51" s="388"/>
      <c r="AX51" s="388"/>
      <c r="AY51" s="388"/>
      <c r="AZ51" s="388"/>
      <c r="BA51" s="388"/>
      <c r="BB51" s="388"/>
      <c r="BC51" s="388"/>
      <c r="BD51" s="388"/>
      <c r="BE51" s="388"/>
      <c r="BF51" s="388"/>
      <c r="BG51" s="388"/>
      <c r="BH51" s="388"/>
      <c r="BI51" s="388"/>
      <c r="BJ51" s="388"/>
      <c r="BK51" s="388"/>
      <c r="BL51" s="388"/>
      <c r="BM51" s="388"/>
      <c r="BN51" s="388"/>
      <c r="BO51" s="388"/>
      <c r="BP51" s="54"/>
      <c r="BQ51" s="54"/>
      <c r="CJ51" s="104"/>
    </row>
    <row r="52" spans="3:88" ht="8.1" customHeight="1" x14ac:dyDescent="0.2">
      <c r="C52" s="103"/>
      <c r="AO52" s="106"/>
      <c r="AR52" s="388"/>
      <c r="AS52" s="388"/>
      <c r="AT52" s="388"/>
      <c r="AU52" s="388"/>
      <c r="AV52" s="388"/>
      <c r="AW52" s="388"/>
      <c r="AX52" s="388"/>
      <c r="AY52" s="388"/>
      <c r="AZ52" s="388"/>
      <c r="BA52" s="388"/>
      <c r="BB52" s="388"/>
      <c r="BC52" s="388"/>
      <c r="BD52" s="388"/>
      <c r="BE52" s="388"/>
      <c r="BF52" s="388"/>
      <c r="BG52" s="388"/>
      <c r="BH52" s="388"/>
      <c r="BI52" s="388"/>
      <c r="BJ52" s="388"/>
      <c r="BK52" s="388"/>
      <c r="BL52" s="388"/>
      <c r="BM52" s="388"/>
      <c r="BN52" s="388"/>
      <c r="BO52" s="388"/>
      <c r="BP52" s="54"/>
      <c r="BQ52" s="54"/>
      <c r="CJ52" s="104"/>
    </row>
    <row r="53" spans="3:88" ht="4.5" customHeight="1" x14ac:dyDescent="0.2">
      <c r="C53" s="103"/>
      <c r="AO53" s="106"/>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54"/>
      <c r="BQ53" s="54"/>
      <c r="CJ53" s="104"/>
    </row>
    <row r="54" spans="3:88" ht="4.5" customHeight="1" x14ac:dyDescent="0.2">
      <c r="C54" s="103"/>
      <c r="AO54" s="106"/>
      <c r="AR54" s="113"/>
      <c r="AS54" s="113"/>
      <c r="AT54" s="113"/>
      <c r="AU54" s="113"/>
      <c r="AV54" s="113"/>
      <c r="AW54" s="113"/>
      <c r="AX54" s="113"/>
      <c r="AY54" s="113"/>
      <c r="AZ54" s="113"/>
      <c r="BA54" s="113"/>
      <c r="BB54" s="113"/>
      <c r="BC54" s="113"/>
      <c r="BD54" s="113"/>
      <c r="BE54" s="113"/>
      <c r="BF54" s="113"/>
      <c r="BG54" s="113"/>
      <c r="BH54" s="113"/>
      <c r="BI54" s="113"/>
      <c r="BJ54" s="113"/>
      <c r="BK54" s="37"/>
      <c r="BL54" s="37"/>
      <c r="BM54" s="37"/>
      <c r="BN54" s="37"/>
      <c r="BO54" s="37"/>
      <c r="BP54" s="54"/>
      <c r="BQ54" s="54"/>
      <c r="CJ54" s="104"/>
    </row>
    <row r="55" spans="3:88" ht="9.9499999999999993" customHeight="1" x14ac:dyDescent="0.2">
      <c r="C55" s="103"/>
      <c r="AO55" s="106"/>
      <c r="AR55" s="389" t="s">
        <v>11</v>
      </c>
      <c r="AS55" s="389"/>
      <c r="AT55" s="389"/>
      <c r="AU55" s="389"/>
      <c r="AV55" s="389"/>
      <c r="AW55" s="389"/>
      <c r="AX55" s="389"/>
      <c r="AY55" s="389"/>
      <c r="AZ55" s="389"/>
      <c r="BA55" s="389" t="s">
        <v>8</v>
      </c>
      <c r="BB55" s="389"/>
      <c r="BC55" s="389"/>
      <c r="BD55" s="389" t="s">
        <v>9</v>
      </c>
      <c r="BE55" s="389"/>
      <c r="BF55" s="389"/>
      <c r="BG55" s="389"/>
      <c r="BH55" s="389"/>
      <c r="BI55" s="389"/>
      <c r="BJ55" s="389"/>
      <c r="BK55" s="113"/>
      <c r="BL55" s="37"/>
      <c r="BM55" s="37"/>
      <c r="BN55" s="37"/>
      <c r="BO55" s="37"/>
      <c r="BP55" s="54"/>
      <c r="BQ55" s="54"/>
      <c r="CJ55" s="104"/>
    </row>
    <row r="56" spans="3:88" ht="9.9499999999999993" customHeight="1" x14ac:dyDescent="0.2">
      <c r="C56" s="103"/>
      <c r="AO56" s="106"/>
      <c r="AR56" s="389"/>
      <c r="AS56" s="389"/>
      <c r="AT56" s="389"/>
      <c r="AU56" s="389"/>
      <c r="AV56" s="389"/>
      <c r="AW56" s="389"/>
      <c r="AX56" s="389"/>
      <c r="AY56" s="389"/>
      <c r="AZ56" s="389"/>
      <c r="BA56" s="389"/>
      <c r="BB56" s="389"/>
      <c r="BC56" s="389"/>
      <c r="BD56" s="389"/>
      <c r="BE56" s="389"/>
      <c r="BF56" s="389"/>
      <c r="BG56" s="389"/>
      <c r="BH56" s="389"/>
      <c r="BI56" s="389"/>
      <c r="BJ56" s="389"/>
      <c r="BK56" s="37"/>
      <c r="BL56" s="37"/>
      <c r="BM56" s="37"/>
      <c r="BN56" s="37"/>
      <c r="BO56" s="37"/>
      <c r="BP56" s="54"/>
      <c r="BQ56" s="54"/>
      <c r="CJ56" s="104"/>
    </row>
    <row r="57" spans="3:88" ht="7.5" customHeight="1" x14ac:dyDescent="0.2">
      <c r="C57" s="103"/>
      <c r="AO57" s="106"/>
      <c r="AR57" s="379"/>
      <c r="AS57" s="379"/>
      <c r="AT57" s="379"/>
      <c r="AU57" s="379"/>
      <c r="AV57" s="379"/>
      <c r="AW57" s="379"/>
      <c r="AX57" s="379"/>
      <c r="AY57" s="379"/>
      <c r="AZ57" s="379"/>
      <c r="BA57" s="380">
        <v>0.04</v>
      </c>
      <c r="BB57" s="381"/>
      <c r="BC57" s="381"/>
      <c r="BD57" s="379">
        <f>ROUND(AR57*BA57,2)</f>
        <v>0</v>
      </c>
      <c r="BE57" s="379"/>
      <c r="BF57" s="379"/>
      <c r="BG57" s="379"/>
      <c r="BH57" s="379"/>
      <c r="BI57" s="379"/>
      <c r="BJ57" s="379"/>
      <c r="BK57" s="37"/>
      <c r="BL57" s="37"/>
      <c r="BM57" s="37"/>
      <c r="BN57" s="37"/>
      <c r="BO57" s="37"/>
      <c r="BP57" s="54"/>
      <c r="BQ57" s="54"/>
      <c r="CJ57" s="104"/>
    </row>
    <row r="58" spans="3:88" ht="7.5" customHeight="1" x14ac:dyDescent="0.2">
      <c r="C58" s="103"/>
      <c r="AO58" s="106"/>
      <c r="AR58" s="379"/>
      <c r="AS58" s="379"/>
      <c r="AT58" s="379"/>
      <c r="AU58" s="379"/>
      <c r="AV58" s="379"/>
      <c r="AW58" s="379"/>
      <c r="AX58" s="379"/>
      <c r="AY58" s="379"/>
      <c r="AZ58" s="379"/>
      <c r="BA58" s="381"/>
      <c r="BB58" s="381"/>
      <c r="BC58" s="381"/>
      <c r="BD58" s="379"/>
      <c r="BE58" s="379"/>
      <c r="BF58" s="379"/>
      <c r="BG58" s="379"/>
      <c r="BH58" s="379"/>
      <c r="BI58" s="379"/>
      <c r="BJ58" s="379"/>
      <c r="BK58" s="37"/>
      <c r="BL58" s="37"/>
      <c r="BM58" s="37"/>
      <c r="BN58" s="37"/>
      <c r="BO58" s="37"/>
      <c r="BP58" s="54"/>
      <c r="BQ58" s="54"/>
      <c r="CJ58" s="104"/>
    </row>
    <row r="59" spans="3:88" ht="7.5" customHeight="1" x14ac:dyDescent="0.2">
      <c r="C59" s="103"/>
      <c r="AO59" s="106"/>
      <c r="AR59" s="379"/>
      <c r="AS59" s="379"/>
      <c r="AT59" s="379"/>
      <c r="AU59" s="379"/>
      <c r="AV59" s="379"/>
      <c r="AW59" s="379"/>
      <c r="AX59" s="379"/>
      <c r="AY59" s="379"/>
      <c r="AZ59" s="379"/>
      <c r="BA59" s="380">
        <v>0.1</v>
      </c>
      <c r="BB59" s="381"/>
      <c r="BC59" s="381"/>
      <c r="BD59" s="379">
        <f>ROUND(AR59*BA59,2)</f>
        <v>0</v>
      </c>
      <c r="BE59" s="379"/>
      <c r="BF59" s="379"/>
      <c r="BG59" s="379"/>
      <c r="BH59" s="379"/>
      <c r="BI59" s="379"/>
      <c r="BJ59" s="379"/>
      <c r="BK59" s="37"/>
      <c r="BL59" s="37"/>
      <c r="BM59" s="37"/>
      <c r="BN59" s="37"/>
      <c r="BO59" s="37"/>
      <c r="BP59" s="54"/>
      <c r="BQ59" s="54"/>
      <c r="CJ59" s="104"/>
    </row>
    <row r="60" spans="3:88" ht="7.5" customHeight="1" x14ac:dyDescent="0.2">
      <c r="C60" s="103"/>
      <c r="AO60" s="106"/>
      <c r="AR60" s="379"/>
      <c r="AS60" s="379"/>
      <c r="AT60" s="379"/>
      <c r="AU60" s="379"/>
      <c r="AV60" s="379"/>
      <c r="AW60" s="379"/>
      <c r="AX60" s="379"/>
      <c r="AY60" s="379"/>
      <c r="AZ60" s="379"/>
      <c r="BA60" s="381"/>
      <c r="BB60" s="381"/>
      <c r="BC60" s="381"/>
      <c r="BD60" s="379"/>
      <c r="BE60" s="379"/>
      <c r="BF60" s="379"/>
      <c r="BG60" s="379"/>
      <c r="BH60" s="379"/>
      <c r="BI60" s="379"/>
      <c r="BJ60" s="379"/>
      <c r="BK60" s="37"/>
      <c r="BL60" s="37"/>
      <c r="BM60" s="37"/>
      <c r="BN60" s="37"/>
      <c r="BO60" s="37"/>
      <c r="BP60" s="54"/>
      <c r="BQ60" s="54"/>
      <c r="CJ60" s="104"/>
    </row>
    <row r="61" spans="3:88" ht="7.5" customHeight="1" x14ac:dyDescent="0.2">
      <c r="C61" s="103"/>
      <c r="AO61" s="106"/>
      <c r="AR61" s="379"/>
      <c r="AS61" s="379"/>
      <c r="AT61" s="379"/>
      <c r="AU61" s="379"/>
      <c r="AV61" s="379"/>
      <c r="AW61" s="379"/>
      <c r="AX61" s="379"/>
      <c r="AY61" s="379"/>
      <c r="AZ61" s="379"/>
      <c r="BA61" s="380">
        <v>0.21</v>
      </c>
      <c r="BB61" s="381"/>
      <c r="BC61" s="381"/>
      <c r="BD61" s="379">
        <f>ROUND(AR61*BA61,2)</f>
        <v>0</v>
      </c>
      <c r="BE61" s="379"/>
      <c r="BF61" s="379"/>
      <c r="BG61" s="379"/>
      <c r="BH61" s="379"/>
      <c r="BI61" s="379"/>
      <c r="BJ61" s="379"/>
      <c r="BK61" s="37"/>
      <c r="BL61" s="37"/>
      <c r="BM61" s="37"/>
      <c r="BN61" s="37"/>
      <c r="BO61" s="37"/>
      <c r="BP61" s="54"/>
      <c r="BQ61" s="54"/>
      <c r="CJ61" s="104"/>
    </row>
    <row r="62" spans="3:88" ht="7.5" customHeight="1" x14ac:dyDescent="0.2">
      <c r="C62" s="103"/>
      <c r="AO62" s="106"/>
      <c r="AR62" s="379"/>
      <c r="AS62" s="379"/>
      <c r="AT62" s="379"/>
      <c r="AU62" s="379"/>
      <c r="AV62" s="379"/>
      <c r="AW62" s="379"/>
      <c r="AX62" s="379"/>
      <c r="AY62" s="379"/>
      <c r="AZ62" s="379"/>
      <c r="BA62" s="381"/>
      <c r="BB62" s="381"/>
      <c r="BC62" s="381"/>
      <c r="BD62" s="379"/>
      <c r="BE62" s="379"/>
      <c r="BF62" s="379"/>
      <c r="BG62" s="379"/>
      <c r="BH62" s="379"/>
      <c r="BI62" s="379"/>
      <c r="BJ62" s="379"/>
      <c r="CJ62" s="104"/>
    </row>
    <row r="63" spans="3:88" ht="7.5" customHeight="1" x14ac:dyDescent="0.2">
      <c r="C63" s="103"/>
      <c r="AO63" s="106"/>
      <c r="AR63" s="373">
        <f>SUM(AR57:AZ62)</f>
        <v>0</v>
      </c>
      <c r="AS63" s="374"/>
      <c r="AT63" s="374"/>
      <c r="AU63" s="374"/>
      <c r="AV63" s="374"/>
      <c r="AW63" s="374"/>
      <c r="AX63" s="374"/>
      <c r="AY63" s="374"/>
      <c r="AZ63" s="374"/>
      <c r="BA63" s="108"/>
      <c r="BB63" s="108"/>
      <c r="BC63" s="108"/>
      <c r="BD63" s="373">
        <f>SUM(BD57:BJ62)</f>
        <v>0</v>
      </c>
      <c r="BE63" s="374"/>
      <c r="BF63" s="374"/>
      <c r="BG63" s="374"/>
      <c r="BH63" s="374"/>
      <c r="BI63" s="374"/>
      <c r="BJ63" s="374"/>
      <c r="CJ63" s="104"/>
    </row>
    <row r="64" spans="3:88" ht="8.1" customHeight="1" x14ac:dyDescent="0.2">
      <c r="C64" s="103"/>
      <c r="AO64" s="106"/>
      <c r="AR64" s="374"/>
      <c r="AS64" s="374"/>
      <c r="AT64" s="374"/>
      <c r="AU64" s="374"/>
      <c r="AV64" s="374"/>
      <c r="AW64" s="374"/>
      <c r="AX64" s="374"/>
      <c r="AY64" s="374"/>
      <c r="AZ64" s="374"/>
      <c r="BA64" s="108"/>
      <c r="BB64" s="108"/>
      <c r="BC64" s="108"/>
      <c r="BD64" s="374"/>
      <c r="BE64" s="374"/>
      <c r="BF64" s="374"/>
      <c r="BG64" s="374"/>
      <c r="BH64" s="374"/>
      <c r="BI64" s="374"/>
      <c r="BJ64" s="374"/>
      <c r="CJ64" s="104"/>
    </row>
    <row r="65" spans="3:88" ht="8.1" customHeight="1" x14ac:dyDescent="0.2">
      <c r="C65" s="103"/>
      <c r="CJ65" s="104"/>
    </row>
    <row r="66" spans="3:88" ht="8.1" customHeight="1" x14ac:dyDescent="0.2">
      <c r="C66" s="103"/>
      <c r="CJ66" s="104"/>
    </row>
    <row r="67" spans="3:88" ht="8.1" customHeight="1" x14ac:dyDescent="0.2">
      <c r="C67" s="103"/>
      <c r="BX67" s="375" t="s">
        <v>65</v>
      </c>
      <c r="BY67" s="375"/>
      <c r="BZ67" s="375"/>
      <c r="CA67" s="375"/>
      <c r="CB67" s="375"/>
      <c r="CC67" s="375"/>
      <c r="CD67" s="375"/>
      <c r="CE67" s="375"/>
      <c r="CF67" s="375"/>
      <c r="CG67" s="375"/>
      <c r="CH67" s="375"/>
      <c r="CI67" s="375"/>
      <c r="CJ67" s="376"/>
    </row>
    <row r="68" spans="3:88" ht="8.1" customHeight="1" x14ac:dyDescent="0.2">
      <c r="C68" s="114"/>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377"/>
      <c r="BY68" s="377"/>
      <c r="BZ68" s="377"/>
      <c r="CA68" s="377"/>
      <c r="CB68" s="377"/>
      <c r="CC68" s="377"/>
      <c r="CD68" s="377"/>
      <c r="CE68" s="377"/>
      <c r="CF68" s="377"/>
      <c r="CG68" s="377"/>
      <c r="CH68" s="377"/>
      <c r="CI68" s="377"/>
      <c r="CJ68" s="378"/>
    </row>
  </sheetData>
  <sheetProtection password="D276" sheet="1" objects="1" scenarios="1"/>
  <mergeCells count="118">
    <mergeCell ref="CB46:CH47"/>
    <mergeCell ref="BP32:CH33"/>
    <mergeCell ref="AR13:BK14"/>
    <mergeCell ref="BP13:CH14"/>
    <mergeCell ref="CB38:CH39"/>
    <mergeCell ref="BP40:BX41"/>
    <mergeCell ref="BY40:CA41"/>
    <mergeCell ref="CB40:CH41"/>
    <mergeCell ref="BP42:BX43"/>
    <mergeCell ref="BY42:CA43"/>
    <mergeCell ref="CB42:CH43"/>
    <mergeCell ref="BP44:BX45"/>
    <mergeCell ref="BY44:CA45"/>
    <mergeCell ref="CB44:CH45"/>
    <mergeCell ref="CB22:CH23"/>
    <mergeCell ref="BY35:BZ36"/>
    <mergeCell ref="BP38:BX39"/>
    <mergeCell ref="BY38:CA39"/>
    <mergeCell ref="D7:CH8"/>
    <mergeCell ref="D10:AN11"/>
    <mergeCell ref="AR10:CH11"/>
    <mergeCell ref="C13:AH14"/>
    <mergeCell ref="AR16:AZ17"/>
    <mergeCell ref="BA16:BB17"/>
    <mergeCell ref="C2:CJ2"/>
    <mergeCell ref="D4:I5"/>
    <mergeCell ref="J4:AK5"/>
    <mergeCell ref="AL4:AR5"/>
    <mergeCell ref="AT4:BL5"/>
    <mergeCell ref="BO4:BS5"/>
    <mergeCell ref="BT4:BX5"/>
    <mergeCell ref="CA4:CF5"/>
    <mergeCell ref="CG4:CH5"/>
    <mergeCell ref="BP16:BX17"/>
    <mergeCell ref="BY16:BZ17"/>
    <mergeCell ref="H20:R21"/>
    <mergeCell ref="S20:U21"/>
    <mergeCell ref="V20:AF21"/>
    <mergeCell ref="AR20:AZ21"/>
    <mergeCell ref="BA20:BC21"/>
    <mergeCell ref="BD20:BJ21"/>
    <mergeCell ref="BP20:BX21"/>
    <mergeCell ref="BY20:CA21"/>
    <mergeCell ref="CB20:CH21"/>
    <mergeCell ref="F22:G23"/>
    <mergeCell ref="H22:R23"/>
    <mergeCell ref="S22:U23"/>
    <mergeCell ref="V22:AF23"/>
    <mergeCell ref="AR22:AZ23"/>
    <mergeCell ref="BA22:BC23"/>
    <mergeCell ref="BD22:BJ23"/>
    <mergeCell ref="BP22:BX23"/>
    <mergeCell ref="BY22:CA23"/>
    <mergeCell ref="H24:R25"/>
    <mergeCell ref="S24:U25"/>
    <mergeCell ref="V24:AF25"/>
    <mergeCell ref="AR24:AZ25"/>
    <mergeCell ref="BA24:BC25"/>
    <mergeCell ref="BD24:BJ25"/>
    <mergeCell ref="BP24:BX25"/>
    <mergeCell ref="BY24:CA25"/>
    <mergeCell ref="CB24:CH25"/>
    <mergeCell ref="V26:AF27"/>
    <mergeCell ref="AR26:AZ27"/>
    <mergeCell ref="BA26:BC27"/>
    <mergeCell ref="BD26:BJ27"/>
    <mergeCell ref="BP26:BX27"/>
    <mergeCell ref="BY26:CA27"/>
    <mergeCell ref="CB26:CH27"/>
    <mergeCell ref="H28:R29"/>
    <mergeCell ref="S28:U29"/>
    <mergeCell ref="V28:AF29"/>
    <mergeCell ref="AR28:AZ29"/>
    <mergeCell ref="BD28:BJ29"/>
    <mergeCell ref="BP28:BX29"/>
    <mergeCell ref="CB28:CH29"/>
    <mergeCell ref="H26:R27"/>
    <mergeCell ref="S26:U27"/>
    <mergeCell ref="H30:R31"/>
    <mergeCell ref="V30:AF31"/>
    <mergeCell ref="C32:AN34"/>
    <mergeCell ref="AR32:BJ33"/>
    <mergeCell ref="C35:AN38"/>
    <mergeCell ref="AR35:AZ36"/>
    <mergeCell ref="BA35:BB36"/>
    <mergeCell ref="AR38:AZ39"/>
    <mergeCell ref="BA38:BC39"/>
    <mergeCell ref="BD38:BJ39"/>
    <mergeCell ref="BP49:BQ50"/>
    <mergeCell ref="AR51:BO52"/>
    <mergeCell ref="AR55:AZ56"/>
    <mergeCell ref="BA55:BC56"/>
    <mergeCell ref="BD55:BJ56"/>
    <mergeCell ref="BP46:BX47"/>
    <mergeCell ref="AR40:AZ41"/>
    <mergeCell ref="BA40:BC41"/>
    <mergeCell ref="BD40:BJ41"/>
    <mergeCell ref="AR42:AZ43"/>
    <mergeCell ref="BA42:BC43"/>
    <mergeCell ref="BD42:BJ43"/>
    <mergeCell ref="AR57:AZ58"/>
    <mergeCell ref="BA57:BC58"/>
    <mergeCell ref="BD57:BJ58"/>
    <mergeCell ref="AR44:AZ45"/>
    <mergeCell ref="BA44:BC45"/>
    <mergeCell ref="BD44:BJ45"/>
    <mergeCell ref="AR46:AZ47"/>
    <mergeCell ref="BD46:BJ47"/>
    <mergeCell ref="AR49:BO50"/>
    <mergeCell ref="AR63:AZ64"/>
    <mergeCell ref="BD63:BJ64"/>
    <mergeCell ref="BX67:CJ68"/>
    <mergeCell ref="AR59:AZ60"/>
    <mergeCell ref="BA59:BC60"/>
    <mergeCell ref="BD59:BJ60"/>
    <mergeCell ref="AR61:AZ62"/>
    <mergeCell ref="BA61:BC62"/>
    <mergeCell ref="BD61:BJ62"/>
  </mergeCells>
  <conditionalFormatting sqref="J4:AK5">
    <cfRule type="cellIs" dxfId="3" priority="4" operator="greaterThan">
      <formula>0</formula>
    </cfRule>
  </conditionalFormatting>
  <conditionalFormatting sqref="AT4:BL5">
    <cfRule type="cellIs" dxfId="2" priority="3" operator="greaterThan">
      <formula>0</formula>
    </cfRule>
  </conditionalFormatting>
  <conditionalFormatting sqref="BT4:BX5">
    <cfRule type="cellIs" dxfId="1" priority="2" operator="greaterThan">
      <formula>0</formula>
    </cfRule>
  </conditionalFormatting>
  <conditionalFormatting sqref="CG4:CH5">
    <cfRule type="cellIs" dxfId="0" priority="1" operator="greaterThan">
      <formula>0</formula>
    </cfRule>
  </conditionalFormatting>
  <dataValidations count="5">
    <dataValidation type="custom" errorStyle="information" allowBlank="1" showInputMessage="1" showErrorMessage="1" errorTitle="Alerta!" error="Si modifica el resultat comprovi que sigui correcte!" promptTitle="Alerta !" prompt="Si modifica el càlcul asseguri que sigui correcte" sqref="V22:AB29" xr:uid="{00000000-0002-0000-0200-000000000000}">
      <formula1>J22*S22</formula1>
    </dataValidation>
    <dataValidation type="custom" errorStyle="information" allowBlank="1" showInputMessage="1" showErrorMessage="1" errorTitle="Alerta!" error="Si modifica el càlcul comprovi que sigui correcte" sqref="AC22:AF29" xr:uid="{00000000-0002-0000-0200-000001000000}">
      <formula1>O22*Z22</formula1>
    </dataValidation>
    <dataValidation type="whole" errorStyle="warning" operator="lessThan" allowBlank="1" showInputMessage="1" showErrorMessage="1" error="Aquesta quantitat normalment és negativa" promptTitle="Modificació de bases i quotes" prompt="Aquesta quantitat normalment és negativa" sqref="AR57:AZ62" xr:uid="{00000000-0002-0000-0200-000002000000}">
      <formula1>0</formula1>
    </dataValidation>
    <dataValidation allowBlank="1" showInputMessage="1" showErrorMessage="1" promptTitle="ACTIVITAT" prompt="Descripció de l'activitat que pot deduir l'IVA" sqref="AT4:BL5" xr:uid="{00000000-0002-0000-0200-000003000000}"/>
    <dataValidation allowBlank="1" showInputMessage="1" showErrorMessage="1" error="Es una llista desplegable, ha d'escollir l'opció." promptTitle="Trimestre" prompt="Entri el trimestre que està declarant" sqref="CG4:CH5" xr:uid="{00000000-0002-0000-0200-000004000000}"/>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T79"/>
  <sheetViews>
    <sheetView showGridLines="0" showRowColHeaders="0" showZeros="0" showOutlineSymbols="0" topLeftCell="A6" zoomScaleNormal="100" zoomScaleSheetLayoutView="100" workbookViewId="0">
      <selection activeCell="A2" sqref="A2"/>
    </sheetView>
  </sheetViews>
  <sheetFormatPr baseColWidth="10" defaultColWidth="1.7109375" defaultRowHeight="8.1" customHeight="1" x14ac:dyDescent="0.2"/>
  <cols>
    <col min="1" max="1" width="0.7109375" style="1" customWidth="1"/>
    <col min="2" max="5" width="1.7109375" style="1" customWidth="1"/>
    <col min="6" max="12" width="1.85546875" style="1" customWidth="1"/>
    <col min="13" max="14" width="1.7109375" style="1" customWidth="1"/>
    <col min="15" max="15" width="2.140625" style="1" customWidth="1"/>
    <col min="16" max="23" width="2" style="1" customWidth="1"/>
    <col min="24" max="26" width="0.85546875" style="1" customWidth="1"/>
    <col min="27" max="27" width="2.42578125" style="1" customWidth="1"/>
    <col min="28" max="28" width="1.7109375" style="1" customWidth="1"/>
    <col min="29" max="29" width="1.85546875" style="1" customWidth="1"/>
    <col min="30" max="30" width="2" style="1" customWidth="1"/>
    <col min="31" max="31" width="2.42578125" style="1" customWidth="1"/>
    <col min="32" max="35" width="2" style="1" customWidth="1"/>
    <col min="36" max="41" width="1.85546875" style="1" customWidth="1"/>
    <col min="42" max="47" width="2" style="1" customWidth="1"/>
    <col min="48" max="48" width="1.85546875" style="1" customWidth="1"/>
    <col min="49" max="50" width="2.28515625" style="1" customWidth="1"/>
    <col min="51" max="55" width="1.85546875" style="1" customWidth="1"/>
    <col min="56" max="59" width="2" style="1" customWidth="1"/>
    <col min="60" max="61" width="1.85546875" style="1" customWidth="1"/>
    <col min="62" max="65" width="1.7109375" style="1" customWidth="1"/>
    <col min="66" max="66" width="1.85546875" style="1" customWidth="1"/>
    <col min="67" max="71" width="2" style="1" customWidth="1"/>
    <col min="72" max="72" width="1.85546875" style="1" customWidth="1"/>
    <col min="73" max="73" width="1.7109375" style="1" customWidth="1"/>
    <col min="74" max="75" width="0.85546875" style="1" customWidth="1"/>
    <col min="76" max="76" width="1.85546875" style="1" customWidth="1"/>
    <col min="77" max="77" width="2" style="1" customWidth="1"/>
    <col min="78" max="78" width="1.7109375" style="1" customWidth="1"/>
    <col min="79" max="84" width="2" style="1" customWidth="1"/>
    <col min="85" max="87" width="1.85546875" style="1" customWidth="1"/>
    <col min="88" max="90" width="1.7109375" style="1" customWidth="1"/>
    <col min="91" max="91" width="2" style="1" customWidth="1"/>
    <col min="92" max="92" width="1.7109375" style="1" customWidth="1"/>
    <col min="93" max="96" width="2" style="1" customWidth="1"/>
    <col min="97" max="97" width="1.85546875" style="1" customWidth="1"/>
    <col min="98" max="98" width="0.85546875" style="1" customWidth="1"/>
    <col min="99" max="16384" width="1.7109375" style="1"/>
  </cols>
  <sheetData>
    <row r="1" spans="2:98" ht="14.1" customHeight="1" x14ac:dyDescent="0.2">
      <c r="B1" s="262" t="s">
        <v>106</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Y1" s="264" t="s">
        <v>107</v>
      </c>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264"/>
      <c r="CH1" s="264"/>
      <c r="CI1" s="264"/>
      <c r="CJ1" s="264"/>
      <c r="CK1" s="264"/>
      <c r="CL1" s="264"/>
      <c r="CM1" s="264"/>
      <c r="CN1" s="264"/>
      <c r="CO1" s="264"/>
      <c r="CP1" s="264"/>
      <c r="CQ1" s="264"/>
      <c r="CR1" s="264"/>
      <c r="CS1" s="264"/>
      <c r="CT1" s="12"/>
    </row>
    <row r="2" spans="2:98" ht="14.1" customHeight="1" x14ac:dyDescent="0.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2"/>
      <c r="AX2" s="12"/>
      <c r="AY2" s="265"/>
      <c r="AZ2" s="265"/>
      <c r="BA2" s="265"/>
      <c r="BB2" s="265"/>
      <c r="BC2" s="265"/>
      <c r="BD2" s="265"/>
      <c r="BE2" s="265"/>
      <c r="BF2" s="265"/>
      <c r="BG2" s="265"/>
      <c r="BH2" s="265"/>
      <c r="BI2" s="265"/>
      <c r="BJ2" s="265"/>
      <c r="BK2" s="265"/>
      <c r="BL2" s="265"/>
      <c r="BM2" s="265"/>
      <c r="BN2" s="265"/>
      <c r="BO2" s="265"/>
      <c r="BP2" s="265"/>
      <c r="BQ2" s="265"/>
      <c r="BR2" s="265"/>
      <c r="BS2" s="265"/>
      <c r="BT2" s="265"/>
      <c r="BU2" s="265"/>
      <c r="BV2" s="265"/>
      <c r="BW2" s="265"/>
      <c r="BX2" s="265"/>
      <c r="BY2" s="265"/>
      <c r="BZ2" s="265"/>
      <c r="CA2" s="265"/>
      <c r="CB2" s="265"/>
      <c r="CC2" s="265"/>
      <c r="CD2" s="265"/>
      <c r="CE2" s="265"/>
      <c r="CF2" s="265"/>
      <c r="CG2" s="265"/>
      <c r="CH2" s="265"/>
      <c r="CI2" s="265"/>
      <c r="CJ2" s="265"/>
      <c r="CK2" s="265"/>
      <c r="CL2" s="265"/>
      <c r="CM2" s="265"/>
      <c r="CN2" s="265"/>
      <c r="CO2" s="265"/>
      <c r="CP2" s="265"/>
      <c r="CQ2" s="265"/>
      <c r="CR2" s="265"/>
      <c r="CS2" s="265"/>
      <c r="CT2" s="12"/>
    </row>
    <row r="3" spans="2:98" ht="3.95" customHeight="1" x14ac:dyDescent="0.2">
      <c r="B3" s="13"/>
      <c r="C3" s="13"/>
      <c r="D3" s="13"/>
      <c r="E3" s="13"/>
      <c r="F3" s="13"/>
      <c r="G3" s="13"/>
      <c r="H3" s="13"/>
      <c r="I3" s="13"/>
      <c r="J3" s="13"/>
      <c r="K3" s="13"/>
      <c r="L3" s="13"/>
      <c r="M3" s="13"/>
      <c r="N3" s="13"/>
      <c r="O3" s="13"/>
      <c r="P3" s="13"/>
      <c r="Q3" s="13"/>
      <c r="R3" s="13"/>
      <c r="S3" s="13"/>
      <c r="T3" s="13"/>
      <c r="U3" s="13"/>
      <c r="V3" s="13"/>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5"/>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row>
    <row r="4" spans="2:98" ht="6.95" customHeight="1" x14ac:dyDescent="0.2">
      <c r="B4" s="441" t="s">
        <v>161</v>
      </c>
      <c r="C4" s="441"/>
      <c r="D4" s="441"/>
      <c r="E4" s="441"/>
      <c r="F4" s="441"/>
      <c r="G4" s="441"/>
      <c r="H4" s="441"/>
      <c r="I4" s="441"/>
      <c r="J4" s="441"/>
      <c r="K4" s="441"/>
      <c r="L4" s="441"/>
      <c r="M4" s="441"/>
      <c r="N4" s="441"/>
      <c r="O4" s="441"/>
      <c r="P4" s="441"/>
      <c r="Q4" s="441"/>
      <c r="R4" s="441"/>
      <c r="S4" s="441"/>
      <c r="T4" s="441"/>
      <c r="U4" s="441"/>
      <c r="V4" s="148" t="s">
        <v>127</v>
      </c>
      <c r="W4" s="148"/>
      <c r="AA4" s="441" t="s">
        <v>162</v>
      </c>
      <c r="AB4" s="441"/>
      <c r="AC4" s="441"/>
      <c r="AD4" s="441"/>
      <c r="AE4" s="441"/>
      <c r="AF4" s="441"/>
      <c r="AG4" s="441"/>
      <c r="AH4" s="441"/>
      <c r="AI4" s="441"/>
      <c r="AJ4" s="441"/>
      <c r="AK4" s="441"/>
      <c r="AL4" s="441"/>
      <c r="AM4" s="441"/>
      <c r="AN4" s="441"/>
      <c r="AO4" s="441"/>
      <c r="AP4" s="441"/>
      <c r="AQ4" s="441"/>
      <c r="AR4" s="441"/>
      <c r="AS4" s="441"/>
      <c r="AT4" s="441"/>
      <c r="AU4" s="148" t="s">
        <v>127</v>
      </c>
      <c r="AV4" s="148"/>
      <c r="AW4" s="17"/>
      <c r="AY4" s="441" t="s">
        <v>172</v>
      </c>
      <c r="AZ4" s="441"/>
      <c r="BA4" s="441"/>
      <c r="BB4" s="441"/>
      <c r="BC4" s="441"/>
      <c r="BD4" s="441"/>
      <c r="BE4" s="441"/>
      <c r="BF4" s="441"/>
      <c r="BG4" s="441"/>
      <c r="BH4" s="441"/>
      <c r="BI4" s="441"/>
      <c r="BJ4" s="441"/>
      <c r="BK4" s="441"/>
      <c r="BL4" s="441"/>
      <c r="BM4" s="441"/>
      <c r="BN4" s="441"/>
      <c r="BO4" s="441"/>
      <c r="BP4" s="441"/>
      <c r="BQ4" s="441"/>
      <c r="BR4" s="441"/>
      <c r="BS4" s="441"/>
      <c r="BT4" s="166" t="s">
        <v>127</v>
      </c>
      <c r="BX4" s="441" t="s">
        <v>173</v>
      </c>
      <c r="BY4" s="441"/>
      <c r="BZ4" s="441"/>
      <c r="CA4" s="441"/>
      <c r="CB4" s="441"/>
      <c r="CC4" s="441"/>
      <c r="CD4" s="441"/>
      <c r="CE4" s="441"/>
      <c r="CF4" s="441"/>
      <c r="CG4" s="441"/>
      <c r="CH4" s="441"/>
      <c r="CI4" s="441"/>
      <c r="CJ4" s="441"/>
      <c r="CK4" s="441"/>
      <c r="CL4" s="441"/>
      <c r="CM4" s="441"/>
      <c r="CN4" s="441"/>
      <c r="CO4" s="441"/>
      <c r="CP4" s="441"/>
      <c r="CQ4" s="441"/>
      <c r="CR4" s="148" t="s">
        <v>127</v>
      </c>
      <c r="CS4" s="148"/>
    </row>
    <row r="5" spans="2:98" ht="6.95" customHeight="1" x14ac:dyDescent="0.2">
      <c r="B5" s="441"/>
      <c r="C5" s="441"/>
      <c r="D5" s="441"/>
      <c r="E5" s="441"/>
      <c r="F5" s="441"/>
      <c r="G5" s="441"/>
      <c r="H5" s="441"/>
      <c r="I5" s="441"/>
      <c r="J5" s="441"/>
      <c r="K5" s="441"/>
      <c r="L5" s="441"/>
      <c r="M5" s="441"/>
      <c r="N5" s="441"/>
      <c r="O5" s="441"/>
      <c r="P5" s="441"/>
      <c r="Q5" s="441"/>
      <c r="R5" s="441"/>
      <c r="S5" s="441"/>
      <c r="T5" s="441"/>
      <c r="U5" s="441"/>
      <c r="V5" s="148"/>
      <c r="W5" s="148"/>
      <c r="AA5" s="441"/>
      <c r="AB5" s="441"/>
      <c r="AC5" s="441"/>
      <c r="AD5" s="441"/>
      <c r="AE5" s="441"/>
      <c r="AF5" s="441"/>
      <c r="AG5" s="441"/>
      <c r="AH5" s="441"/>
      <c r="AI5" s="441"/>
      <c r="AJ5" s="441"/>
      <c r="AK5" s="441"/>
      <c r="AL5" s="441"/>
      <c r="AM5" s="441"/>
      <c r="AN5" s="441"/>
      <c r="AO5" s="441"/>
      <c r="AP5" s="441"/>
      <c r="AQ5" s="441"/>
      <c r="AR5" s="441"/>
      <c r="AS5" s="441"/>
      <c r="AT5" s="441"/>
      <c r="AU5" s="148"/>
      <c r="AV5" s="148"/>
      <c r="AW5" s="17"/>
      <c r="AY5" s="441"/>
      <c r="AZ5" s="441"/>
      <c r="BA5" s="441"/>
      <c r="BB5" s="441"/>
      <c r="BC5" s="441"/>
      <c r="BD5" s="441"/>
      <c r="BE5" s="441"/>
      <c r="BF5" s="441"/>
      <c r="BG5" s="441"/>
      <c r="BH5" s="441"/>
      <c r="BI5" s="441"/>
      <c r="BJ5" s="441"/>
      <c r="BK5" s="441"/>
      <c r="BL5" s="441"/>
      <c r="BM5" s="441"/>
      <c r="BN5" s="441"/>
      <c r="BO5" s="441"/>
      <c r="BP5" s="441"/>
      <c r="BQ5" s="441"/>
      <c r="BR5" s="441"/>
      <c r="BS5" s="441"/>
      <c r="BT5" s="166"/>
      <c r="BX5" s="441"/>
      <c r="BY5" s="441"/>
      <c r="BZ5" s="441"/>
      <c r="CA5" s="441"/>
      <c r="CB5" s="441"/>
      <c r="CC5" s="441"/>
      <c r="CD5" s="441"/>
      <c r="CE5" s="441"/>
      <c r="CF5" s="441"/>
      <c r="CG5" s="441"/>
      <c r="CH5" s="441"/>
      <c r="CI5" s="441"/>
      <c r="CJ5" s="441"/>
      <c r="CK5" s="441"/>
      <c r="CL5" s="441"/>
      <c r="CM5" s="441"/>
      <c r="CN5" s="441"/>
      <c r="CO5" s="441"/>
      <c r="CP5" s="441"/>
      <c r="CQ5" s="441"/>
      <c r="CR5" s="148"/>
      <c r="CS5" s="148"/>
    </row>
    <row r="6" spans="2:98" ht="6.95" customHeight="1" x14ac:dyDescent="0.2">
      <c r="B6" s="267"/>
      <c r="C6" s="267"/>
      <c r="D6" s="267"/>
      <c r="E6" s="267"/>
      <c r="F6" s="267"/>
      <c r="G6" s="267"/>
      <c r="H6" s="267"/>
      <c r="I6" s="267"/>
      <c r="J6" s="267"/>
      <c r="K6" s="267"/>
      <c r="L6" s="267"/>
      <c r="M6" s="267"/>
      <c r="N6" s="267"/>
      <c r="O6" s="267"/>
      <c r="P6" s="267"/>
      <c r="Q6" s="267"/>
      <c r="R6" s="267"/>
      <c r="S6" s="267"/>
      <c r="T6" s="267"/>
      <c r="U6" s="267"/>
      <c r="V6" s="267"/>
      <c r="W6" s="267"/>
      <c r="AA6" s="267"/>
      <c r="AB6" s="267"/>
      <c r="AC6" s="267"/>
      <c r="AD6" s="267"/>
      <c r="AE6" s="267"/>
      <c r="AF6" s="267"/>
      <c r="AG6" s="267"/>
      <c r="AH6" s="267"/>
      <c r="AI6" s="267"/>
      <c r="AJ6" s="267"/>
      <c r="AK6" s="267"/>
      <c r="AL6" s="267"/>
      <c r="AM6" s="267"/>
      <c r="AN6" s="267"/>
      <c r="AO6" s="267"/>
      <c r="AP6" s="267"/>
      <c r="AQ6" s="267"/>
      <c r="AR6" s="267"/>
      <c r="AS6" s="267"/>
      <c r="AT6" s="267"/>
      <c r="AW6" s="17"/>
      <c r="AY6" s="267"/>
      <c r="AZ6" s="267"/>
      <c r="BA6" s="267"/>
      <c r="BB6" s="267"/>
      <c r="BC6" s="267"/>
      <c r="BD6" s="267"/>
      <c r="BE6" s="267"/>
      <c r="BF6" s="267"/>
      <c r="BG6" s="267"/>
      <c r="BH6" s="267"/>
      <c r="BI6" s="267"/>
      <c r="BJ6" s="267"/>
      <c r="BK6" s="267"/>
      <c r="BL6" s="267"/>
      <c r="BM6" s="267"/>
      <c r="BN6" s="267"/>
      <c r="BO6" s="267"/>
      <c r="BP6" s="267"/>
      <c r="BQ6" s="267"/>
      <c r="BR6" s="267"/>
      <c r="BS6" s="267"/>
      <c r="BT6" s="267"/>
      <c r="BX6" s="267"/>
      <c r="BY6" s="267"/>
      <c r="BZ6" s="267"/>
      <c r="CA6" s="267"/>
      <c r="CB6" s="267"/>
      <c r="CC6" s="267"/>
      <c r="CD6" s="267"/>
      <c r="CE6" s="267"/>
      <c r="CF6" s="267"/>
      <c r="CG6" s="267"/>
      <c r="CH6" s="267"/>
      <c r="CI6" s="267"/>
      <c r="CJ6" s="267"/>
      <c r="CK6" s="267"/>
      <c r="CL6" s="267"/>
      <c r="CM6" s="267"/>
      <c r="CN6" s="267"/>
      <c r="CO6" s="267"/>
      <c r="CP6" s="267"/>
      <c r="CQ6" s="267"/>
    </row>
    <row r="7" spans="2:98" ht="8.1" customHeight="1" x14ac:dyDescent="0.2">
      <c r="B7" s="442" t="s">
        <v>128</v>
      </c>
      <c r="C7" s="442"/>
      <c r="D7" s="442"/>
      <c r="E7" s="442"/>
      <c r="F7" s="442"/>
      <c r="G7" s="442"/>
      <c r="H7" s="442"/>
      <c r="I7" s="442"/>
      <c r="J7" s="442"/>
      <c r="K7" s="442"/>
      <c r="L7" s="442"/>
      <c r="M7" s="442"/>
      <c r="N7" s="442"/>
      <c r="O7" s="442"/>
      <c r="P7" s="442"/>
      <c r="Q7" s="442"/>
      <c r="R7" s="442"/>
      <c r="S7" s="442"/>
      <c r="T7" s="442"/>
      <c r="U7" s="442"/>
      <c r="V7" s="442"/>
      <c r="W7" s="442"/>
      <c r="X7" s="80"/>
      <c r="Y7" s="80"/>
      <c r="Z7" s="80"/>
      <c r="AA7" s="440" t="s">
        <v>129</v>
      </c>
      <c r="AB7" s="440"/>
      <c r="AC7" s="440"/>
      <c r="AD7" s="440"/>
      <c r="AE7" s="440"/>
      <c r="AF7" s="440"/>
      <c r="AG7" s="440"/>
      <c r="AH7" s="440"/>
      <c r="AI7" s="440"/>
      <c r="AJ7" s="440"/>
      <c r="AK7" s="440"/>
      <c r="AL7" s="440"/>
      <c r="AM7" s="440"/>
      <c r="AN7" s="440"/>
      <c r="AO7" s="440"/>
      <c r="AP7" s="440"/>
      <c r="AQ7" s="440"/>
      <c r="AR7" s="440"/>
      <c r="AS7" s="440"/>
      <c r="AT7" s="440"/>
      <c r="AU7" s="440"/>
      <c r="AV7" s="440"/>
      <c r="AW7" s="19"/>
      <c r="AX7" s="20"/>
      <c r="AY7" s="439" t="s">
        <v>132</v>
      </c>
      <c r="AZ7" s="439"/>
      <c r="BA7" s="439"/>
      <c r="BB7" s="439"/>
      <c r="BC7" s="439"/>
      <c r="BD7" s="439"/>
      <c r="BE7" s="439"/>
      <c r="BF7" s="439"/>
      <c r="BG7" s="439"/>
      <c r="BH7" s="439"/>
      <c r="BI7" s="439"/>
      <c r="BJ7" s="439"/>
      <c r="BK7" s="439"/>
      <c r="BL7" s="439"/>
      <c r="BM7" s="439"/>
      <c r="BN7" s="439"/>
      <c r="BO7" s="439"/>
      <c r="BP7" s="439"/>
      <c r="BQ7" s="439"/>
      <c r="BR7" s="439"/>
      <c r="BS7" s="439"/>
      <c r="BT7" s="439"/>
      <c r="BU7" s="21"/>
      <c r="BV7" s="22"/>
      <c r="BW7" s="22"/>
      <c r="BX7" s="440" t="s">
        <v>133</v>
      </c>
      <c r="BY7" s="440"/>
      <c r="BZ7" s="440"/>
      <c r="CA7" s="440"/>
      <c r="CB7" s="440"/>
      <c r="CC7" s="440"/>
      <c r="CD7" s="440"/>
      <c r="CE7" s="440"/>
      <c r="CF7" s="440"/>
      <c r="CG7" s="440"/>
      <c r="CH7" s="440"/>
      <c r="CI7" s="440"/>
      <c r="CJ7" s="440"/>
      <c r="CK7" s="440"/>
      <c r="CL7" s="440"/>
      <c r="CM7" s="440"/>
      <c r="CN7" s="440"/>
      <c r="CO7" s="440"/>
      <c r="CP7" s="440"/>
      <c r="CQ7" s="440"/>
      <c r="CR7" s="440"/>
      <c r="CS7" s="440"/>
    </row>
    <row r="8" spans="2:98" ht="8.1" customHeight="1" x14ac:dyDescent="0.2">
      <c r="B8" s="442"/>
      <c r="C8" s="442"/>
      <c r="D8" s="442"/>
      <c r="E8" s="442"/>
      <c r="F8" s="442"/>
      <c r="G8" s="442"/>
      <c r="H8" s="442"/>
      <c r="I8" s="442"/>
      <c r="J8" s="442"/>
      <c r="K8" s="442"/>
      <c r="L8" s="442"/>
      <c r="M8" s="442"/>
      <c r="N8" s="442"/>
      <c r="O8" s="442"/>
      <c r="P8" s="442"/>
      <c r="Q8" s="442"/>
      <c r="R8" s="442"/>
      <c r="S8" s="442"/>
      <c r="T8" s="442"/>
      <c r="U8" s="442"/>
      <c r="V8" s="442"/>
      <c r="W8" s="442"/>
      <c r="X8" s="80"/>
      <c r="Y8" s="80"/>
      <c r="Z8" s="80"/>
      <c r="AA8" s="440"/>
      <c r="AB8" s="440"/>
      <c r="AC8" s="440"/>
      <c r="AD8" s="440"/>
      <c r="AE8" s="440"/>
      <c r="AF8" s="440"/>
      <c r="AG8" s="440"/>
      <c r="AH8" s="440"/>
      <c r="AI8" s="440"/>
      <c r="AJ8" s="440"/>
      <c r="AK8" s="440"/>
      <c r="AL8" s="440"/>
      <c r="AM8" s="440"/>
      <c r="AN8" s="440"/>
      <c r="AO8" s="440"/>
      <c r="AP8" s="440"/>
      <c r="AQ8" s="440"/>
      <c r="AR8" s="440"/>
      <c r="AS8" s="440"/>
      <c r="AT8" s="440"/>
      <c r="AU8" s="440"/>
      <c r="AV8" s="440"/>
      <c r="AW8" s="19"/>
      <c r="AY8" s="439"/>
      <c r="AZ8" s="439"/>
      <c r="BA8" s="439"/>
      <c r="BB8" s="439"/>
      <c r="BC8" s="439"/>
      <c r="BD8" s="439"/>
      <c r="BE8" s="439"/>
      <c r="BF8" s="439"/>
      <c r="BG8" s="439"/>
      <c r="BH8" s="439"/>
      <c r="BI8" s="439"/>
      <c r="BJ8" s="439"/>
      <c r="BK8" s="439"/>
      <c r="BL8" s="439"/>
      <c r="BM8" s="439"/>
      <c r="BN8" s="439"/>
      <c r="BO8" s="439"/>
      <c r="BP8" s="439"/>
      <c r="BQ8" s="439"/>
      <c r="BR8" s="439"/>
      <c r="BS8" s="439"/>
      <c r="BT8" s="439"/>
      <c r="BU8" s="21"/>
      <c r="BV8" s="22"/>
      <c r="BW8" s="22"/>
      <c r="BX8" s="440"/>
      <c r="BY8" s="440"/>
      <c r="BZ8" s="440"/>
      <c r="CA8" s="440"/>
      <c r="CB8" s="440"/>
      <c r="CC8" s="440"/>
      <c r="CD8" s="440"/>
      <c r="CE8" s="440"/>
      <c r="CF8" s="440"/>
      <c r="CG8" s="440"/>
      <c r="CH8" s="440"/>
      <c r="CI8" s="440"/>
      <c r="CJ8" s="440"/>
      <c r="CK8" s="440"/>
      <c r="CL8" s="440"/>
      <c r="CM8" s="440"/>
      <c r="CN8" s="440"/>
      <c r="CO8" s="440"/>
      <c r="CP8" s="440"/>
      <c r="CQ8" s="440"/>
      <c r="CR8" s="440"/>
      <c r="CS8" s="440"/>
    </row>
    <row r="9" spans="2:98" ht="6.6" customHeight="1" x14ac:dyDescent="0.2">
      <c r="B9" s="442"/>
      <c r="C9" s="442"/>
      <c r="D9" s="442"/>
      <c r="E9" s="442"/>
      <c r="F9" s="442"/>
      <c r="G9" s="442"/>
      <c r="H9" s="442"/>
      <c r="I9" s="442"/>
      <c r="J9" s="442"/>
      <c r="K9" s="442"/>
      <c r="L9" s="442"/>
      <c r="M9" s="442"/>
      <c r="N9" s="442"/>
      <c r="O9" s="442"/>
      <c r="P9" s="442"/>
      <c r="Q9" s="442"/>
      <c r="R9" s="442"/>
      <c r="S9" s="442"/>
      <c r="T9" s="442"/>
      <c r="U9" s="442"/>
      <c r="V9" s="442"/>
      <c r="W9" s="442"/>
      <c r="X9" s="80"/>
      <c r="Y9" s="80"/>
      <c r="Z9" s="80"/>
      <c r="AA9" s="440"/>
      <c r="AB9" s="440"/>
      <c r="AC9" s="440"/>
      <c r="AD9" s="440"/>
      <c r="AE9" s="440"/>
      <c r="AF9" s="440"/>
      <c r="AG9" s="440"/>
      <c r="AH9" s="440"/>
      <c r="AI9" s="440"/>
      <c r="AJ9" s="440"/>
      <c r="AK9" s="440"/>
      <c r="AL9" s="440"/>
      <c r="AM9" s="440"/>
      <c r="AN9" s="440"/>
      <c r="AO9" s="440"/>
      <c r="AP9" s="440"/>
      <c r="AQ9" s="440"/>
      <c r="AR9" s="440"/>
      <c r="AS9" s="440"/>
      <c r="AT9" s="440"/>
      <c r="AU9" s="440"/>
      <c r="AV9" s="440"/>
      <c r="AW9" s="11"/>
      <c r="AY9" s="439"/>
      <c r="AZ9" s="439"/>
      <c r="BA9" s="439"/>
      <c r="BB9" s="439"/>
      <c r="BC9" s="439"/>
      <c r="BD9" s="439"/>
      <c r="BE9" s="439"/>
      <c r="BF9" s="439"/>
      <c r="BG9" s="439"/>
      <c r="BH9" s="439"/>
      <c r="BI9" s="439"/>
      <c r="BJ9" s="439"/>
      <c r="BK9" s="439"/>
      <c r="BL9" s="439"/>
      <c r="BM9" s="439"/>
      <c r="BN9" s="439"/>
      <c r="BO9" s="439"/>
      <c r="BP9" s="439"/>
      <c r="BQ9" s="439"/>
      <c r="BR9" s="439"/>
      <c r="BS9" s="439"/>
      <c r="BT9" s="439"/>
      <c r="BU9" s="57"/>
      <c r="BV9" s="22"/>
      <c r="BW9" s="22"/>
      <c r="BX9" s="440"/>
      <c r="BY9" s="440"/>
      <c r="BZ9" s="440"/>
      <c r="CA9" s="440"/>
      <c r="CB9" s="440"/>
      <c r="CC9" s="440"/>
      <c r="CD9" s="440"/>
      <c r="CE9" s="440"/>
      <c r="CF9" s="440"/>
      <c r="CG9" s="440"/>
      <c r="CH9" s="440"/>
      <c r="CI9" s="440"/>
      <c r="CJ9" s="440"/>
      <c r="CK9" s="440"/>
      <c r="CL9" s="440"/>
      <c r="CM9" s="440"/>
      <c r="CN9" s="440"/>
      <c r="CO9" s="440"/>
      <c r="CP9" s="440"/>
      <c r="CQ9" s="440"/>
      <c r="CR9" s="440"/>
      <c r="CS9" s="440"/>
    </row>
    <row r="10" spans="2:98" ht="6.6" customHeight="1" x14ac:dyDescent="0.2">
      <c r="B10" s="442"/>
      <c r="C10" s="442"/>
      <c r="D10" s="442"/>
      <c r="E10" s="442"/>
      <c r="F10" s="442"/>
      <c r="G10" s="442"/>
      <c r="H10" s="442"/>
      <c r="I10" s="442"/>
      <c r="J10" s="442"/>
      <c r="K10" s="442"/>
      <c r="L10" s="442"/>
      <c r="M10" s="442"/>
      <c r="N10" s="442"/>
      <c r="O10" s="442"/>
      <c r="P10" s="442"/>
      <c r="Q10" s="442"/>
      <c r="R10" s="442"/>
      <c r="S10" s="442"/>
      <c r="T10" s="442"/>
      <c r="U10" s="442"/>
      <c r="V10" s="442"/>
      <c r="W10" s="442"/>
      <c r="X10" s="80"/>
      <c r="Y10" s="80"/>
      <c r="Z10" s="80"/>
      <c r="AA10" s="440"/>
      <c r="AB10" s="440"/>
      <c r="AC10" s="440"/>
      <c r="AD10" s="440"/>
      <c r="AE10" s="440"/>
      <c r="AF10" s="440"/>
      <c r="AG10" s="440"/>
      <c r="AH10" s="440"/>
      <c r="AI10" s="440"/>
      <c r="AJ10" s="440"/>
      <c r="AK10" s="440"/>
      <c r="AL10" s="440"/>
      <c r="AM10" s="440"/>
      <c r="AN10" s="440"/>
      <c r="AO10" s="440"/>
      <c r="AP10" s="440"/>
      <c r="AQ10" s="440"/>
      <c r="AR10" s="440"/>
      <c r="AS10" s="440"/>
      <c r="AT10" s="440"/>
      <c r="AU10" s="440"/>
      <c r="AV10" s="440"/>
      <c r="AW10" s="11"/>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57"/>
      <c r="BV10" s="22"/>
      <c r="BW10" s="22"/>
      <c r="BX10" s="440"/>
      <c r="BY10" s="440"/>
      <c r="BZ10" s="440"/>
      <c r="CA10" s="440"/>
      <c r="CB10" s="440"/>
      <c r="CC10" s="440"/>
      <c r="CD10" s="440"/>
      <c r="CE10" s="440"/>
      <c r="CF10" s="440"/>
      <c r="CG10" s="440"/>
      <c r="CH10" s="440"/>
      <c r="CI10" s="440"/>
      <c r="CJ10" s="440"/>
      <c r="CK10" s="440"/>
      <c r="CL10" s="440"/>
      <c r="CM10" s="440"/>
      <c r="CN10" s="440"/>
      <c r="CO10" s="440"/>
      <c r="CP10" s="440"/>
      <c r="CQ10" s="440"/>
      <c r="CR10" s="440"/>
      <c r="CS10" s="440"/>
    </row>
    <row r="11" spans="2:98" ht="6.6" customHeight="1" x14ac:dyDescent="0.2">
      <c r="B11" s="442"/>
      <c r="C11" s="442"/>
      <c r="D11" s="442"/>
      <c r="E11" s="442"/>
      <c r="F11" s="442"/>
      <c r="G11" s="442"/>
      <c r="H11" s="442"/>
      <c r="I11" s="442"/>
      <c r="J11" s="442"/>
      <c r="K11" s="442"/>
      <c r="L11" s="442"/>
      <c r="M11" s="442"/>
      <c r="N11" s="442"/>
      <c r="O11" s="442"/>
      <c r="P11" s="442"/>
      <c r="Q11" s="442"/>
      <c r="R11" s="442"/>
      <c r="S11" s="442"/>
      <c r="T11" s="442"/>
      <c r="U11" s="442"/>
      <c r="V11" s="442"/>
      <c r="W11" s="442"/>
      <c r="X11" s="80"/>
      <c r="Y11" s="80"/>
      <c r="Z11" s="8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11"/>
      <c r="AY11" s="439"/>
      <c r="AZ11" s="439"/>
      <c r="BA11" s="439"/>
      <c r="BB11" s="439"/>
      <c r="BC11" s="439"/>
      <c r="BD11" s="439"/>
      <c r="BE11" s="439"/>
      <c r="BF11" s="439"/>
      <c r="BG11" s="439"/>
      <c r="BH11" s="439"/>
      <c r="BI11" s="439"/>
      <c r="BJ11" s="439"/>
      <c r="BK11" s="439"/>
      <c r="BL11" s="439"/>
      <c r="BM11" s="439"/>
      <c r="BN11" s="439"/>
      <c r="BO11" s="439"/>
      <c r="BP11" s="439"/>
      <c r="BQ11" s="439"/>
      <c r="BR11" s="439"/>
      <c r="BS11" s="439"/>
      <c r="BT11" s="439"/>
      <c r="BU11" s="57"/>
      <c r="BV11" s="22"/>
      <c r="BW11" s="22"/>
      <c r="BX11" s="440"/>
      <c r="BY11" s="440"/>
      <c r="BZ11" s="440"/>
      <c r="CA11" s="440"/>
      <c r="CB11" s="440"/>
      <c r="CC11" s="440"/>
      <c r="CD11" s="440"/>
      <c r="CE11" s="440"/>
      <c r="CF11" s="440"/>
      <c r="CG11" s="440"/>
      <c r="CH11" s="440"/>
      <c r="CI11" s="440"/>
      <c r="CJ11" s="440"/>
      <c r="CK11" s="440"/>
      <c r="CL11" s="440"/>
      <c r="CM11" s="440"/>
      <c r="CN11" s="440"/>
      <c r="CO11" s="440"/>
      <c r="CP11" s="440"/>
      <c r="CQ11" s="440"/>
      <c r="CR11" s="440"/>
      <c r="CS11" s="440"/>
    </row>
    <row r="12" spans="2:98" ht="6.6" customHeight="1" x14ac:dyDescent="0.2">
      <c r="B12" s="442"/>
      <c r="C12" s="442"/>
      <c r="D12" s="442"/>
      <c r="E12" s="442"/>
      <c r="F12" s="442"/>
      <c r="G12" s="442"/>
      <c r="H12" s="442"/>
      <c r="I12" s="442"/>
      <c r="J12" s="442"/>
      <c r="K12" s="442"/>
      <c r="L12" s="442"/>
      <c r="M12" s="442"/>
      <c r="N12" s="442"/>
      <c r="O12" s="442"/>
      <c r="P12" s="442"/>
      <c r="Q12" s="442"/>
      <c r="R12" s="442"/>
      <c r="S12" s="442"/>
      <c r="T12" s="442"/>
      <c r="U12" s="442"/>
      <c r="V12" s="442"/>
      <c r="W12" s="442"/>
      <c r="X12" s="80"/>
      <c r="Y12" s="80"/>
      <c r="Z12" s="80"/>
      <c r="AA12" s="440"/>
      <c r="AB12" s="440"/>
      <c r="AC12" s="440"/>
      <c r="AD12" s="440"/>
      <c r="AE12" s="440"/>
      <c r="AF12" s="440"/>
      <c r="AG12" s="440"/>
      <c r="AH12" s="440"/>
      <c r="AI12" s="440"/>
      <c r="AJ12" s="440"/>
      <c r="AK12" s="440"/>
      <c r="AL12" s="440"/>
      <c r="AM12" s="440"/>
      <c r="AN12" s="440"/>
      <c r="AO12" s="440"/>
      <c r="AP12" s="440"/>
      <c r="AQ12" s="440"/>
      <c r="AR12" s="440"/>
      <c r="AS12" s="440"/>
      <c r="AT12" s="440"/>
      <c r="AU12" s="440"/>
      <c r="AV12" s="440"/>
      <c r="AW12" s="11"/>
      <c r="AY12" s="439"/>
      <c r="AZ12" s="439"/>
      <c r="BA12" s="439"/>
      <c r="BB12" s="439"/>
      <c r="BC12" s="439"/>
      <c r="BD12" s="439"/>
      <c r="BE12" s="439"/>
      <c r="BF12" s="439"/>
      <c r="BG12" s="439"/>
      <c r="BH12" s="439"/>
      <c r="BI12" s="439"/>
      <c r="BJ12" s="439"/>
      <c r="BK12" s="439"/>
      <c r="BL12" s="439"/>
      <c r="BM12" s="439"/>
      <c r="BN12" s="439"/>
      <c r="BO12" s="439"/>
      <c r="BP12" s="439"/>
      <c r="BQ12" s="439"/>
      <c r="BR12" s="439"/>
      <c r="BS12" s="439"/>
      <c r="BT12" s="439"/>
      <c r="BU12" s="57"/>
      <c r="BV12" s="22"/>
      <c r="BW12" s="22"/>
      <c r="BX12" s="440"/>
      <c r="BY12" s="440"/>
      <c r="BZ12" s="440"/>
      <c r="CA12" s="440"/>
      <c r="CB12" s="440"/>
      <c r="CC12" s="440"/>
      <c r="CD12" s="440"/>
      <c r="CE12" s="440"/>
      <c r="CF12" s="440"/>
      <c r="CG12" s="440"/>
      <c r="CH12" s="440"/>
      <c r="CI12" s="440"/>
      <c r="CJ12" s="440"/>
      <c r="CK12" s="440"/>
      <c r="CL12" s="440"/>
      <c r="CM12" s="440"/>
      <c r="CN12" s="440"/>
      <c r="CO12" s="440"/>
      <c r="CP12" s="440"/>
      <c r="CQ12" s="440"/>
      <c r="CR12" s="440"/>
      <c r="CS12" s="440"/>
    </row>
    <row r="13" spans="2:98" ht="6.6" customHeight="1" x14ac:dyDescent="0.2">
      <c r="B13" s="442"/>
      <c r="C13" s="442"/>
      <c r="D13" s="442"/>
      <c r="E13" s="442"/>
      <c r="F13" s="442"/>
      <c r="G13" s="442"/>
      <c r="H13" s="442"/>
      <c r="I13" s="442"/>
      <c r="J13" s="442"/>
      <c r="K13" s="442"/>
      <c r="L13" s="442"/>
      <c r="M13" s="442"/>
      <c r="N13" s="442"/>
      <c r="O13" s="442"/>
      <c r="P13" s="442"/>
      <c r="Q13" s="442"/>
      <c r="R13" s="442"/>
      <c r="S13" s="442"/>
      <c r="T13" s="442"/>
      <c r="U13" s="442"/>
      <c r="V13" s="442"/>
      <c r="W13" s="442"/>
      <c r="X13" s="80"/>
      <c r="Y13" s="80"/>
      <c r="Z13" s="8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11"/>
      <c r="AY13" s="439"/>
      <c r="AZ13" s="439"/>
      <c r="BA13" s="439"/>
      <c r="BB13" s="439"/>
      <c r="BC13" s="439"/>
      <c r="BD13" s="439"/>
      <c r="BE13" s="439"/>
      <c r="BF13" s="439"/>
      <c r="BG13" s="439"/>
      <c r="BH13" s="439"/>
      <c r="BI13" s="439"/>
      <c r="BJ13" s="439"/>
      <c r="BK13" s="439"/>
      <c r="BL13" s="439"/>
      <c r="BM13" s="439"/>
      <c r="BN13" s="439"/>
      <c r="BO13" s="439"/>
      <c r="BP13" s="439"/>
      <c r="BQ13" s="439"/>
      <c r="BR13" s="439"/>
      <c r="BS13" s="439"/>
      <c r="BT13" s="439"/>
      <c r="BU13" s="57"/>
      <c r="BV13" s="22"/>
      <c r="BW13" s="22"/>
      <c r="BX13" s="440"/>
      <c r="BY13" s="440"/>
      <c r="BZ13" s="440"/>
      <c r="CA13" s="440"/>
      <c r="CB13" s="440"/>
      <c r="CC13" s="440"/>
      <c r="CD13" s="440"/>
      <c r="CE13" s="440"/>
      <c r="CF13" s="440"/>
      <c r="CG13" s="440"/>
      <c r="CH13" s="440"/>
      <c r="CI13" s="440"/>
      <c r="CJ13" s="440"/>
      <c r="CK13" s="440"/>
      <c r="CL13" s="440"/>
      <c r="CM13" s="440"/>
      <c r="CN13" s="440"/>
      <c r="CO13" s="440"/>
      <c r="CP13" s="440"/>
      <c r="CQ13" s="440"/>
      <c r="CR13" s="440"/>
      <c r="CS13" s="440"/>
    </row>
    <row r="14" spans="2:98" ht="6.6" customHeight="1" x14ac:dyDescent="0.2">
      <c r="B14" s="442"/>
      <c r="C14" s="442"/>
      <c r="D14" s="442"/>
      <c r="E14" s="442"/>
      <c r="F14" s="442"/>
      <c r="G14" s="442"/>
      <c r="H14" s="442"/>
      <c r="I14" s="442"/>
      <c r="J14" s="442"/>
      <c r="K14" s="442"/>
      <c r="L14" s="442"/>
      <c r="M14" s="442"/>
      <c r="N14" s="442"/>
      <c r="O14" s="442"/>
      <c r="P14" s="442"/>
      <c r="Q14" s="442"/>
      <c r="R14" s="442"/>
      <c r="S14" s="442"/>
      <c r="T14" s="442"/>
      <c r="U14" s="442"/>
      <c r="V14" s="442"/>
      <c r="W14" s="442"/>
      <c r="X14" s="80"/>
      <c r="Y14" s="80"/>
      <c r="Z14" s="8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11"/>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57"/>
      <c r="BV14" s="22"/>
      <c r="BW14" s="22"/>
      <c r="BX14" s="440"/>
      <c r="BY14" s="440"/>
      <c r="BZ14" s="440"/>
      <c r="CA14" s="440"/>
      <c r="CB14" s="440"/>
      <c r="CC14" s="440"/>
      <c r="CD14" s="440"/>
      <c r="CE14" s="440"/>
      <c r="CF14" s="440"/>
      <c r="CG14" s="440"/>
      <c r="CH14" s="440"/>
      <c r="CI14" s="440"/>
      <c r="CJ14" s="440"/>
      <c r="CK14" s="440"/>
      <c r="CL14" s="440"/>
      <c r="CM14" s="440"/>
      <c r="CN14" s="440"/>
      <c r="CO14" s="440"/>
      <c r="CP14" s="440"/>
      <c r="CQ14" s="440"/>
      <c r="CR14" s="440"/>
      <c r="CS14" s="440"/>
    </row>
    <row r="15" spans="2:98" ht="3" customHeight="1" x14ac:dyDescent="0.2">
      <c r="B15" s="442"/>
      <c r="C15" s="442"/>
      <c r="D15" s="442"/>
      <c r="E15" s="442"/>
      <c r="F15" s="442"/>
      <c r="G15" s="442"/>
      <c r="H15" s="442"/>
      <c r="I15" s="442"/>
      <c r="J15" s="442"/>
      <c r="K15" s="442"/>
      <c r="L15" s="442"/>
      <c r="M15" s="442"/>
      <c r="N15" s="442"/>
      <c r="O15" s="442"/>
      <c r="P15" s="442"/>
      <c r="Q15" s="442"/>
      <c r="R15" s="442"/>
      <c r="S15" s="442"/>
      <c r="T15" s="442"/>
      <c r="U15" s="442"/>
      <c r="V15" s="442"/>
      <c r="W15" s="442"/>
      <c r="AL15" s="23"/>
      <c r="AM15" s="23"/>
      <c r="AN15" s="23"/>
      <c r="AW15" s="24"/>
    </row>
    <row r="16" spans="2:98" ht="3.95" customHeight="1" x14ac:dyDescent="0.2">
      <c r="AL16" s="23"/>
      <c r="AM16" s="23"/>
      <c r="AN16" s="23"/>
      <c r="AW16" s="24"/>
    </row>
    <row r="17" spans="1:97" ht="6.95" customHeight="1" x14ac:dyDescent="0.2">
      <c r="A17" s="2"/>
      <c r="B17" s="441" t="s">
        <v>163</v>
      </c>
      <c r="C17" s="441"/>
      <c r="D17" s="441"/>
      <c r="E17" s="441"/>
      <c r="F17" s="441"/>
      <c r="G17" s="441"/>
      <c r="H17" s="441"/>
      <c r="I17" s="441"/>
      <c r="J17" s="441"/>
      <c r="K17" s="441"/>
      <c r="L17" s="441"/>
      <c r="M17" s="441"/>
      <c r="N17" s="441"/>
      <c r="O17" s="441"/>
      <c r="P17" s="441"/>
      <c r="Q17" s="441"/>
      <c r="R17" s="441"/>
      <c r="S17" s="441"/>
      <c r="T17" s="441"/>
      <c r="U17" s="441"/>
      <c r="V17" s="148" t="s">
        <v>127</v>
      </c>
      <c r="W17" s="148"/>
      <c r="X17" s="54"/>
      <c r="Y17" s="54"/>
      <c r="AA17" s="441" t="s">
        <v>174</v>
      </c>
      <c r="AB17" s="441"/>
      <c r="AC17" s="441"/>
      <c r="AD17" s="441"/>
      <c r="AE17" s="441"/>
      <c r="AF17" s="441"/>
      <c r="AG17" s="441"/>
      <c r="AH17" s="441"/>
      <c r="AI17" s="441"/>
      <c r="AJ17" s="441"/>
      <c r="AK17" s="441"/>
      <c r="AL17" s="441"/>
      <c r="AM17" s="441"/>
      <c r="AN17" s="441"/>
      <c r="AO17" s="441"/>
      <c r="AP17" s="441"/>
      <c r="AQ17" s="441"/>
      <c r="AR17" s="441"/>
      <c r="AS17" s="441"/>
      <c r="AT17" s="441"/>
      <c r="AU17" s="148" t="s">
        <v>127</v>
      </c>
      <c r="AV17" s="148"/>
      <c r="AW17" s="24"/>
      <c r="AY17" s="441" t="s">
        <v>169</v>
      </c>
      <c r="AZ17" s="441"/>
      <c r="BA17" s="441"/>
      <c r="BB17" s="441"/>
      <c r="BC17" s="441"/>
      <c r="BD17" s="441"/>
      <c r="BE17" s="441"/>
      <c r="BF17" s="441"/>
      <c r="BG17" s="441"/>
      <c r="BH17" s="441"/>
      <c r="BI17" s="441"/>
      <c r="BJ17" s="441"/>
      <c r="BK17" s="441"/>
      <c r="BL17" s="441"/>
      <c r="BM17" s="441"/>
      <c r="BN17" s="441"/>
      <c r="BO17" s="441"/>
      <c r="BP17" s="441"/>
      <c r="BQ17" s="441"/>
      <c r="BR17" s="441"/>
      <c r="BS17" s="441"/>
      <c r="BT17" s="148" t="s">
        <v>127</v>
      </c>
      <c r="BX17" s="441" t="s">
        <v>170</v>
      </c>
      <c r="BY17" s="441"/>
      <c r="BZ17" s="441"/>
      <c r="CA17" s="441"/>
      <c r="CB17" s="441"/>
      <c r="CC17" s="441"/>
      <c r="CD17" s="441"/>
      <c r="CE17" s="441"/>
      <c r="CF17" s="441"/>
      <c r="CG17" s="441"/>
      <c r="CH17" s="441"/>
      <c r="CI17" s="441"/>
      <c r="CJ17" s="441"/>
      <c r="CK17" s="441"/>
      <c r="CL17" s="441"/>
      <c r="CM17" s="441"/>
      <c r="CN17" s="441"/>
      <c r="CO17" s="441"/>
      <c r="CR17" s="148" t="s">
        <v>127</v>
      </c>
      <c r="CS17" s="148"/>
    </row>
    <row r="18" spans="1:97" ht="6.95" customHeight="1" x14ac:dyDescent="0.2">
      <c r="B18" s="441"/>
      <c r="C18" s="441"/>
      <c r="D18" s="441"/>
      <c r="E18" s="441"/>
      <c r="F18" s="441"/>
      <c r="G18" s="441"/>
      <c r="H18" s="441"/>
      <c r="I18" s="441"/>
      <c r="J18" s="441"/>
      <c r="K18" s="441"/>
      <c r="L18" s="441"/>
      <c r="M18" s="441"/>
      <c r="N18" s="441"/>
      <c r="O18" s="441"/>
      <c r="P18" s="441"/>
      <c r="Q18" s="441"/>
      <c r="R18" s="441"/>
      <c r="S18" s="441"/>
      <c r="T18" s="441"/>
      <c r="U18" s="441"/>
      <c r="V18" s="148"/>
      <c r="W18" s="148"/>
      <c r="X18" s="54"/>
      <c r="Y18" s="54"/>
      <c r="AA18" s="441"/>
      <c r="AB18" s="441"/>
      <c r="AC18" s="441"/>
      <c r="AD18" s="441"/>
      <c r="AE18" s="441"/>
      <c r="AF18" s="441"/>
      <c r="AG18" s="441"/>
      <c r="AH18" s="441"/>
      <c r="AI18" s="441"/>
      <c r="AJ18" s="441"/>
      <c r="AK18" s="441"/>
      <c r="AL18" s="441"/>
      <c r="AM18" s="441"/>
      <c r="AN18" s="441"/>
      <c r="AO18" s="441"/>
      <c r="AP18" s="441"/>
      <c r="AQ18" s="441"/>
      <c r="AR18" s="441"/>
      <c r="AS18" s="441"/>
      <c r="AT18" s="441"/>
      <c r="AU18" s="148"/>
      <c r="AV18" s="148"/>
      <c r="AW18" s="24"/>
      <c r="AY18" s="441"/>
      <c r="AZ18" s="441"/>
      <c r="BA18" s="441"/>
      <c r="BB18" s="441"/>
      <c r="BC18" s="441"/>
      <c r="BD18" s="441"/>
      <c r="BE18" s="441"/>
      <c r="BF18" s="441"/>
      <c r="BG18" s="441"/>
      <c r="BH18" s="441"/>
      <c r="BI18" s="441"/>
      <c r="BJ18" s="441"/>
      <c r="BK18" s="441"/>
      <c r="BL18" s="441"/>
      <c r="BM18" s="441"/>
      <c r="BN18" s="441"/>
      <c r="BO18" s="441"/>
      <c r="BP18" s="441"/>
      <c r="BQ18" s="441"/>
      <c r="BR18" s="441"/>
      <c r="BS18" s="441"/>
      <c r="BT18" s="148"/>
      <c r="BX18" s="441"/>
      <c r="BY18" s="441"/>
      <c r="BZ18" s="441"/>
      <c r="CA18" s="441"/>
      <c r="CB18" s="441"/>
      <c r="CC18" s="441"/>
      <c r="CD18" s="441"/>
      <c r="CE18" s="441"/>
      <c r="CF18" s="441"/>
      <c r="CG18" s="441"/>
      <c r="CH18" s="441"/>
      <c r="CI18" s="441"/>
      <c r="CJ18" s="441"/>
      <c r="CK18" s="441"/>
      <c r="CL18" s="441"/>
      <c r="CM18" s="441"/>
      <c r="CN18" s="441"/>
      <c r="CO18" s="441"/>
      <c r="CR18" s="148"/>
      <c r="CS18" s="148"/>
    </row>
    <row r="19" spans="1:97" ht="5.0999999999999996" customHeight="1" x14ac:dyDescent="0.2">
      <c r="B19" s="235"/>
      <c r="C19" s="235"/>
      <c r="D19" s="235"/>
      <c r="E19" s="235"/>
      <c r="F19" s="235"/>
      <c r="G19" s="235"/>
      <c r="H19" s="235"/>
      <c r="I19" s="235"/>
      <c r="J19" s="235"/>
      <c r="K19" s="235"/>
      <c r="L19" s="235"/>
      <c r="M19" s="235"/>
      <c r="N19" s="235"/>
      <c r="AA19" s="267"/>
      <c r="AB19" s="267"/>
      <c r="AC19" s="267"/>
      <c r="AD19" s="267"/>
      <c r="AE19" s="267"/>
      <c r="AF19" s="267"/>
      <c r="AG19" s="267"/>
      <c r="AH19" s="267"/>
      <c r="AI19" s="267"/>
      <c r="AJ19" s="267"/>
      <c r="AK19" s="267"/>
      <c r="AL19" s="267"/>
      <c r="AM19" s="267"/>
      <c r="AN19" s="267"/>
      <c r="AO19" s="267"/>
      <c r="AP19" s="267"/>
      <c r="AQ19" s="267"/>
      <c r="AR19" s="267"/>
      <c r="AS19" s="267"/>
      <c r="AW19" s="24"/>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25"/>
      <c r="BV19" s="25"/>
      <c r="BW19" s="25"/>
      <c r="BX19" s="293"/>
      <c r="BY19" s="293"/>
      <c r="BZ19" s="293"/>
      <c r="CA19" s="293"/>
      <c r="CB19" s="293"/>
      <c r="CC19" s="293"/>
      <c r="CD19" s="293"/>
      <c r="CE19" s="293"/>
      <c r="CF19" s="293"/>
      <c r="CG19" s="293"/>
      <c r="CH19" s="293"/>
      <c r="CI19" s="293"/>
      <c r="CJ19" s="293"/>
      <c r="CK19" s="293"/>
      <c r="CL19" s="293"/>
      <c r="CM19" s="25"/>
      <c r="CN19" s="25"/>
      <c r="CO19" s="25"/>
      <c r="CP19" s="25"/>
      <c r="CQ19" s="25"/>
      <c r="CR19" s="25"/>
      <c r="CS19" s="25"/>
    </row>
    <row r="20" spans="1:97" ht="8.1" customHeight="1" x14ac:dyDescent="0.2">
      <c r="B20" s="440" t="s">
        <v>157</v>
      </c>
      <c r="C20" s="440"/>
      <c r="D20" s="440"/>
      <c r="E20" s="440"/>
      <c r="F20" s="440"/>
      <c r="G20" s="440"/>
      <c r="H20" s="440"/>
      <c r="I20" s="440"/>
      <c r="J20" s="440"/>
      <c r="K20" s="440"/>
      <c r="L20" s="440"/>
      <c r="M20" s="440"/>
      <c r="N20" s="440"/>
      <c r="O20" s="440"/>
      <c r="P20" s="440"/>
      <c r="Q20" s="440"/>
      <c r="R20" s="440"/>
      <c r="S20" s="440"/>
      <c r="T20" s="440"/>
      <c r="U20" s="440"/>
      <c r="V20" s="440"/>
      <c r="W20" s="440"/>
      <c r="X20" s="26"/>
      <c r="Y20" s="26"/>
      <c r="Z20" s="22"/>
      <c r="AA20" s="440" t="s">
        <v>158</v>
      </c>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19"/>
      <c r="AY20" s="439" t="s">
        <v>134</v>
      </c>
      <c r="AZ20" s="439"/>
      <c r="BA20" s="439"/>
      <c r="BB20" s="439"/>
      <c r="BC20" s="439"/>
      <c r="BD20" s="439"/>
      <c r="BE20" s="439"/>
      <c r="BF20" s="439"/>
      <c r="BG20" s="439"/>
      <c r="BH20" s="439"/>
      <c r="BI20" s="439"/>
      <c r="BJ20" s="439"/>
      <c r="BK20" s="439"/>
      <c r="BL20" s="439"/>
      <c r="BM20" s="439"/>
      <c r="BN20" s="439"/>
      <c r="BO20" s="439"/>
      <c r="BP20" s="439"/>
      <c r="BQ20" s="439"/>
      <c r="BR20" s="439"/>
      <c r="BS20" s="439"/>
      <c r="BT20" s="439"/>
      <c r="BU20" s="21"/>
      <c r="BV20" s="22"/>
      <c r="BW20" s="22"/>
      <c r="BX20" s="440" t="s">
        <v>135</v>
      </c>
      <c r="BY20" s="440"/>
      <c r="BZ20" s="440"/>
      <c r="CA20" s="440"/>
      <c r="CB20" s="440"/>
      <c r="CC20" s="440"/>
      <c r="CD20" s="440"/>
      <c r="CE20" s="440"/>
      <c r="CF20" s="440"/>
      <c r="CG20" s="440"/>
      <c r="CH20" s="440"/>
      <c r="CI20" s="440"/>
      <c r="CJ20" s="440"/>
      <c r="CK20" s="440"/>
      <c r="CL20" s="440"/>
      <c r="CM20" s="440"/>
      <c r="CN20" s="440"/>
      <c r="CO20" s="440"/>
      <c r="CP20" s="440"/>
      <c r="CQ20" s="440"/>
      <c r="CR20" s="440"/>
      <c r="CS20" s="440"/>
    </row>
    <row r="21" spans="1:97" ht="8.1" customHeight="1" x14ac:dyDescent="0.2">
      <c r="B21" s="440"/>
      <c r="C21" s="440"/>
      <c r="D21" s="440"/>
      <c r="E21" s="440"/>
      <c r="F21" s="440"/>
      <c r="G21" s="440"/>
      <c r="H21" s="440"/>
      <c r="I21" s="440"/>
      <c r="J21" s="440"/>
      <c r="K21" s="440"/>
      <c r="L21" s="440"/>
      <c r="M21" s="440"/>
      <c r="N21" s="440"/>
      <c r="O21" s="440"/>
      <c r="P21" s="440"/>
      <c r="Q21" s="440"/>
      <c r="R21" s="440"/>
      <c r="S21" s="440"/>
      <c r="T21" s="440"/>
      <c r="U21" s="440"/>
      <c r="V21" s="440"/>
      <c r="W21" s="440"/>
      <c r="X21" s="56"/>
      <c r="Y21" s="56"/>
      <c r="Z21" s="22"/>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19"/>
      <c r="AY21" s="439"/>
      <c r="AZ21" s="439"/>
      <c r="BA21" s="439"/>
      <c r="BB21" s="439"/>
      <c r="BC21" s="439"/>
      <c r="BD21" s="439"/>
      <c r="BE21" s="439"/>
      <c r="BF21" s="439"/>
      <c r="BG21" s="439"/>
      <c r="BH21" s="439"/>
      <c r="BI21" s="439"/>
      <c r="BJ21" s="439"/>
      <c r="BK21" s="439"/>
      <c r="BL21" s="439"/>
      <c r="BM21" s="439"/>
      <c r="BN21" s="439"/>
      <c r="BO21" s="439"/>
      <c r="BP21" s="439"/>
      <c r="BQ21" s="439"/>
      <c r="BR21" s="439"/>
      <c r="BS21" s="439"/>
      <c r="BT21" s="439"/>
      <c r="BU21" s="21"/>
      <c r="BV21" s="22"/>
      <c r="BW21" s="22"/>
      <c r="BX21" s="440"/>
      <c r="BY21" s="440"/>
      <c r="BZ21" s="440"/>
      <c r="CA21" s="440"/>
      <c r="CB21" s="440"/>
      <c r="CC21" s="440"/>
      <c r="CD21" s="440"/>
      <c r="CE21" s="440"/>
      <c r="CF21" s="440"/>
      <c r="CG21" s="440"/>
      <c r="CH21" s="440"/>
      <c r="CI21" s="440"/>
      <c r="CJ21" s="440"/>
      <c r="CK21" s="440"/>
      <c r="CL21" s="440"/>
      <c r="CM21" s="440"/>
      <c r="CN21" s="440"/>
      <c r="CO21" s="440"/>
      <c r="CP21" s="440"/>
      <c r="CQ21" s="440"/>
      <c r="CR21" s="440"/>
      <c r="CS21" s="440"/>
    </row>
    <row r="22" spans="1:97" ht="6.6" customHeight="1" x14ac:dyDescent="0.2">
      <c r="B22" s="440"/>
      <c r="C22" s="440"/>
      <c r="D22" s="440"/>
      <c r="E22" s="440"/>
      <c r="F22" s="440"/>
      <c r="G22" s="440"/>
      <c r="H22" s="440"/>
      <c r="I22" s="440"/>
      <c r="J22" s="440"/>
      <c r="K22" s="440"/>
      <c r="L22" s="440"/>
      <c r="M22" s="440"/>
      <c r="N22" s="440"/>
      <c r="O22" s="440"/>
      <c r="P22" s="440"/>
      <c r="Q22" s="440"/>
      <c r="R22" s="440"/>
      <c r="S22" s="440"/>
      <c r="T22" s="440"/>
      <c r="U22" s="440"/>
      <c r="V22" s="440"/>
      <c r="W22" s="440"/>
      <c r="X22" s="57"/>
      <c r="Y22" s="57"/>
      <c r="Z22" s="22"/>
      <c r="AA22" s="440"/>
      <c r="AB22" s="440"/>
      <c r="AC22" s="440"/>
      <c r="AD22" s="440"/>
      <c r="AE22" s="440"/>
      <c r="AF22" s="440"/>
      <c r="AG22" s="440"/>
      <c r="AH22" s="440"/>
      <c r="AI22" s="440"/>
      <c r="AJ22" s="440"/>
      <c r="AK22" s="440"/>
      <c r="AL22" s="440"/>
      <c r="AM22" s="440"/>
      <c r="AN22" s="440"/>
      <c r="AO22" s="440"/>
      <c r="AP22" s="440"/>
      <c r="AQ22" s="440"/>
      <c r="AR22" s="440"/>
      <c r="AS22" s="440"/>
      <c r="AT22" s="440"/>
      <c r="AU22" s="440"/>
      <c r="AV22" s="440"/>
      <c r="AW22" s="11"/>
      <c r="AY22" s="439"/>
      <c r="AZ22" s="439"/>
      <c r="BA22" s="439"/>
      <c r="BB22" s="439"/>
      <c r="BC22" s="439"/>
      <c r="BD22" s="439"/>
      <c r="BE22" s="439"/>
      <c r="BF22" s="439"/>
      <c r="BG22" s="439"/>
      <c r="BH22" s="439"/>
      <c r="BI22" s="439"/>
      <c r="BJ22" s="439"/>
      <c r="BK22" s="439"/>
      <c r="BL22" s="439"/>
      <c r="BM22" s="439"/>
      <c r="BN22" s="439"/>
      <c r="BO22" s="439"/>
      <c r="BP22" s="439"/>
      <c r="BQ22" s="439"/>
      <c r="BR22" s="439"/>
      <c r="BS22" s="439"/>
      <c r="BT22" s="439"/>
      <c r="BU22" s="57"/>
      <c r="BV22" s="22"/>
      <c r="BW22" s="22"/>
      <c r="BX22" s="440"/>
      <c r="BY22" s="440"/>
      <c r="BZ22" s="440"/>
      <c r="CA22" s="440"/>
      <c r="CB22" s="440"/>
      <c r="CC22" s="440"/>
      <c r="CD22" s="440"/>
      <c r="CE22" s="440"/>
      <c r="CF22" s="440"/>
      <c r="CG22" s="440"/>
      <c r="CH22" s="440"/>
      <c r="CI22" s="440"/>
      <c r="CJ22" s="440"/>
      <c r="CK22" s="440"/>
      <c r="CL22" s="440"/>
      <c r="CM22" s="440"/>
      <c r="CN22" s="440"/>
      <c r="CO22" s="440"/>
      <c r="CP22" s="440"/>
      <c r="CQ22" s="440"/>
      <c r="CR22" s="440"/>
      <c r="CS22" s="440"/>
    </row>
    <row r="23" spans="1:97" ht="6.6" customHeight="1" x14ac:dyDescent="0.2">
      <c r="B23" s="440"/>
      <c r="C23" s="440"/>
      <c r="D23" s="440"/>
      <c r="E23" s="440"/>
      <c r="F23" s="440"/>
      <c r="G23" s="440"/>
      <c r="H23" s="440"/>
      <c r="I23" s="440"/>
      <c r="J23" s="440"/>
      <c r="K23" s="440"/>
      <c r="L23" s="440"/>
      <c r="M23" s="440"/>
      <c r="N23" s="440"/>
      <c r="O23" s="440"/>
      <c r="P23" s="440"/>
      <c r="Q23" s="440"/>
      <c r="R23" s="440"/>
      <c r="S23" s="440"/>
      <c r="T23" s="440"/>
      <c r="U23" s="440"/>
      <c r="V23" s="440"/>
      <c r="W23" s="440"/>
      <c r="X23" s="57"/>
      <c r="Y23" s="57"/>
      <c r="Z23" s="22"/>
      <c r="AA23" s="440"/>
      <c r="AB23" s="440"/>
      <c r="AC23" s="440"/>
      <c r="AD23" s="440"/>
      <c r="AE23" s="440"/>
      <c r="AF23" s="440"/>
      <c r="AG23" s="440"/>
      <c r="AH23" s="440"/>
      <c r="AI23" s="440"/>
      <c r="AJ23" s="440"/>
      <c r="AK23" s="440"/>
      <c r="AL23" s="440"/>
      <c r="AM23" s="440"/>
      <c r="AN23" s="440"/>
      <c r="AO23" s="440"/>
      <c r="AP23" s="440"/>
      <c r="AQ23" s="440"/>
      <c r="AR23" s="440"/>
      <c r="AS23" s="440"/>
      <c r="AT23" s="440"/>
      <c r="AU23" s="440"/>
      <c r="AV23" s="440"/>
      <c r="AW23" s="11"/>
      <c r="AY23" s="439"/>
      <c r="AZ23" s="439"/>
      <c r="BA23" s="439"/>
      <c r="BB23" s="439"/>
      <c r="BC23" s="439"/>
      <c r="BD23" s="439"/>
      <c r="BE23" s="439"/>
      <c r="BF23" s="439"/>
      <c r="BG23" s="439"/>
      <c r="BH23" s="439"/>
      <c r="BI23" s="439"/>
      <c r="BJ23" s="439"/>
      <c r="BK23" s="439"/>
      <c r="BL23" s="439"/>
      <c r="BM23" s="439"/>
      <c r="BN23" s="439"/>
      <c r="BO23" s="439"/>
      <c r="BP23" s="439"/>
      <c r="BQ23" s="439"/>
      <c r="BR23" s="439"/>
      <c r="BS23" s="439"/>
      <c r="BT23" s="439"/>
      <c r="BU23" s="57"/>
      <c r="BV23" s="22"/>
      <c r="BW23" s="22"/>
      <c r="BX23" s="440"/>
      <c r="BY23" s="440"/>
      <c r="BZ23" s="440"/>
      <c r="CA23" s="440"/>
      <c r="CB23" s="440"/>
      <c r="CC23" s="440"/>
      <c r="CD23" s="440"/>
      <c r="CE23" s="440"/>
      <c r="CF23" s="440"/>
      <c r="CG23" s="440"/>
      <c r="CH23" s="440"/>
      <c r="CI23" s="440"/>
      <c r="CJ23" s="440"/>
      <c r="CK23" s="440"/>
      <c r="CL23" s="440"/>
      <c r="CM23" s="440"/>
      <c r="CN23" s="440"/>
      <c r="CO23" s="440"/>
      <c r="CP23" s="440"/>
      <c r="CQ23" s="440"/>
      <c r="CR23" s="440"/>
      <c r="CS23" s="440"/>
    </row>
    <row r="24" spans="1:97" ht="6.6" customHeight="1" x14ac:dyDescent="0.2">
      <c r="B24" s="440"/>
      <c r="C24" s="440"/>
      <c r="D24" s="440"/>
      <c r="E24" s="440"/>
      <c r="F24" s="440"/>
      <c r="G24" s="440"/>
      <c r="H24" s="440"/>
      <c r="I24" s="440"/>
      <c r="J24" s="440"/>
      <c r="K24" s="440"/>
      <c r="L24" s="440"/>
      <c r="M24" s="440"/>
      <c r="N24" s="440"/>
      <c r="O24" s="440"/>
      <c r="P24" s="440"/>
      <c r="Q24" s="440"/>
      <c r="R24" s="440"/>
      <c r="S24" s="440"/>
      <c r="T24" s="440"/>
      <c r="U24" s="440"/>
      <c r="V24" s="440"/>
      <c r="W24" s="440"/>
      <c r="X24" s="57"/>
      <c r="Y24" s="57"/>
      <c r="Z24" s="22"/>
      <c r="AA24" s="440"/>
      <c r="AB24" s="440"/>
      <c r="AC24" s="440"/>
      <c r="AD24" s="440"/>
      <c r="AE24" s="440"/>
      <c r="AF24" s="440"/>
      <c r="AG24" s="440"/>
      <c r="AH24" s="440"/>
      <c r="AI24" s="440"/>
      <c r="AJ24" s="440"/>
      <c r="AK24" s="440"/>
      <c r="AL24" s="440"/>
      <c r="AM24" s="440"/>
      <c r="AN24" s="440"/>
      <c r="AO24" s="440"/>
      <c r="AP24" s="440"/>
      <c r="AQ24" s="440"/>
      <c r="AR24" s="440"/>
      <c r="AS24" s="440"/>
      <c r="AT24" s="440"/>
      <c r="AU24" s="440"/>
      <c r="AV24" s="440"/>
      <c r="AW24" s="11"/>
      <c r="AY24" s="439"/>
      <c r="AZ24" s="439"/>
      <c r="BA24" s="439"/>
      <c r="BB24" s="439"/>
      <c r="BC24" s="439"/>
      <c r="BD24" s="439"/>
      <c r="BE24" s="439"/>
      <c r="BF24" s="439"/>
      <c r="BG24" s="439"/>
      <c r="BH24" s="439"/>
      <c r="BI24" s="439"/>
      <c r="BJ24" s="439"/>
      <c r="BK24" s="439"/>
      <c r="BL24" s="439"/>
      <c r="BM24" s="439"/>
      <c r="BN24" s="439"/>
      <c r="BO24" s="439"/>
      <c r="BP24" s="439"/>
      <c r="BQ24" s="439"/>
      <c r="BR24" s="439"/>
      <c r="BS24" s="439"/>
      <c r="BT24" s="439"/>
      <c r="BU24" s="57"/>
      <c r="BV24" s="22"/>
      <c r="BW24" s="22"/>
      <c r="BX24" s="440"/>
      <c r="BY24" s="440"/>
      <c r="BZ24" s="440"/>
      <c r="CA24" s="440"/>
      <c r="CB24" s="440"/>
      <c r="CC24" s="440"/>
      <c r="CD24" s="440"/>
      <c r="CE24" s="440"/>
      <c r="CF24" s="440"/>
      <c r="CG24" s="440"/>
      <c r="CH24" s="440"/>
      <c r="CI24" s="440"/>
      <c r="CJ24" s="440"/>
      <c r="CK24" s="440"/>
      <c r="CL24" s="440"/>
      <c r="CM24" s="440"/>
      <c r="CN24" s="440"/>
      <c r="CO24" s="440"/>
      <c r="CP24" s="440"/>
      <c r="CQ24" s="440"/>
      <c r="CR24" s="440"/>
      <c r="CS24" s="440"/>
    </row>
    <row r="25" spans="1:97" ht="6.6" customHeight="1" x14ac:dyDescent="0.2">
      <c r="B25" s="440"/>
      <c r="C25" s="440"/>
      <c r="D25" s="440"/>
      <c r="E25" s="440"/>
      <c r="F25" s="440"/>
      <c r="G25" s="440"/>
      <c r="H25" s="440"/>
      <c r="I25" s="440"/>
      <c r="J25" s="440"/>
      <c r="K25" s="440"/>
      <c r="L25" s="440"/>
      <c r="M25" s="440"/>
      <c r="N25" s="440"/>
      <c r="O25" s="440"/>
      <c r="P25" s="440"/>
      <c r="Q25" s="440"/>
      <c r="R25" s="440"/>
      <c r="S25" s="440"/>
      <c r="T25" s="440"/>
      <c r="U25" s="440"/>
      <c r="V25" s="440"/>
      <c r="W25" s="440"/>
      <c r="X25" s="57"/>
      <c r="Y25" s="57"/>
      <c r="Z25" s="22"/>
      <c r="AA25" s="440"/>
      <c r="AB25" s="440"/>
      <c r="AC25" s="440"/>
      <c r="AD25" s="440"/>
      <c r="AE25" s="440"/>
      <c r="AF25" s="440"/>
      <c r="AG25" s="440"/>
      <c r="AH25" s="440"/>
      <c r="AI25" s="440"/>
      <c r="AJ25" s="440"/>
      <c r="AK25" s="440"/>
      <c r="AL25" s="440"/>
      <c r="AM25" s="440"/>
      <c r="AN25" s="440"/>
      <c r="AO25" s="440"/>
      <c r="AP25" s="440"/>
      <c r="AQ25" s="440"/>
      <c r="AR25" s="440"/>
      <c r="AS25" s="440"/>
      <c r="AT25" s="440"/>
      <c r="AU25" s="440"/>
      <c r="AV25" s="440"/>
      <c r="AW25" s="11"/>
      <c r="AY25" s="439"/>
      <c r="AZ25" s="439"/>
      <c r="BA25" s="439"/>
      <c r="BB25" s="439"/>
      <c r="BC25" s="439"/>
      <c r="BD25" s="439"/>
      <c r="BE25" s="439"/>
      <c r="BF25" s="439"/>
      <c r="BG25" s="439"/>
      <c r="BH25" s="439"/>
      <c r="BI25" s="439"/>
      <c r="BJ25" s="439"/>
      <c r="BK25" s="439"/>
      <c r="BL25" s="439"/>
      <c r="BM25" s="439"/>
      <c r="BN25" s="439"/>
      <c r="BO25" s="439"/>
      <c r="BP25" s="439"/>
      <c r="BQ25" s="439"/>
      <c r="BR25" s="439"/>
      <c r="BS25" s="439"/>
      <c r="BT25" s="439"/>
      <c r="BU25" s="57"/>
      <c r="BV25" s="22"/>
      <c r="BW25" s="22"/>
      <c r="BX25" s="440"/>
      <c r="BY25" s="440"/>
      <c r="BZ25" s="440"/>
      <c r="CA25" s="440"/>
      <c r="CB25" s="440"/>
      <c r="CC25" s="440"/>
      <c r="CD25" s="440"/>
      <c r="CE25" s="440"/>
      <c r="CF25" s="440"/>
      <c r="CG25" s="440"/>
      <c r="CH25" s="440"/>
      <c r="CI25" s="440"/>
      <c r="CJ25" s="440"/>
      <c r="CK25" s="440"/>
      <c r="CL25" s="440"/>
      <c r="CM25" s="440"/>
      <c r="CN25" s="440"/>
      <c r="CO25" s="440"/>
      <c r="CP25" s="440"/>
      <c r="CQ25" s="440"/>
      <c r="CR25" s="440"/>
      <c r="CS25" s="440"/>
    </row>
    <row r="26" spans="1:97" ht="6.6" customHeight="1" x14ac:dyDescent="0.2">
      <c r="B26" s="440"/>
      <c r="C26" s="440"/>
      <c r="D26" s="440"/>
      <c r="E26" s="440"/>
      <c r="F26" s="440"/>
      <c r="G26" s="440"/>
      <c r="H26" s="440"/>
      <c r="I26" s="440"/>
      <c r="J26" s="440"/>
      <c r="K26" s="440"/>
      <c r="L26" s="440"/>
      <c r="M26" s="440"/>
      <c r="N26" s="440"/>
      <c r="O26" s="440"/>
      <c r="P26" s="440"/>
      <c r="Q26" s="440"/>
      <c r="R26" s="440"/>
      <c r="S26" s="440"/>
      <c r="T26" s="440"/>
      <c r="U26" s="440"/>
      <c r="V26" s="440"/>
      <c r="W26" s="440"/>
      <c r="X26" s="57"/>
      <c r="Y26" s="57"/>
      <c r="Z26" s="22"/>
      <c r="AA26" s="440"/>
      <c r="AB26" s="440"/>
      <c r="AC26" s="440"/>
      <c r="AD26" s="440"/>
      <c r="AE26" s="440"/>
      <c r="AF26" s="440"/>
      <c r="AG26" s="440"/>
      <c r="AH26" s="440"/>
      <c r="AI26" s="440"/>
      <c r="AJ26" s="440"/>
      <c r="AK26" s="440"/>
      <c r="AL26" s="440"/>
      <c r="AM26" s="440"/>
      <c r="AN26" s="440"/>
      <c r="AO26" s="440"/>
      <c r="AP26" s="440"/>
      <c r="AQ26" s="440"/>
      <c r="AR26" s="440"/>
      <c r="AS26" s="440"/>
      <c r="AT26" s="440"/>
      <c r="AU26" s="440"/>
      <c r="AV26" s="440"/>
      <c r="AW26" s="11"/>
      <c r="AY26" s="439"/>
      <c r="AZ26" s="439"/>
      <c r="BA26" s="439"/>
      <c r="BB26" s="439"/>
      <c r="BC26" s="439"/>
      <c r="BD26" s="439"/>
      <c r="BE26" s="439"/>
      <c r="BF26" s="439"/>
      <c r="BG26" s="439"/>
      <c r="BH26" s="439"/>
      <c r="BI26" s="439"/>
      <c r="BJ26" s="439"/>
      <c r="BK26" s="439"/>
      <c r="BL26" s="439"/>
      <c r="BM26" s="439"/>
      <c r="BN26" s="439"/>
      <c r="BO26" s="439"/>
      <c r="BP26" s="439"/>
      <c r="BQ26" s="439"/>
      <c r="BR26" s="439"/>
      <c r="BS26" s="439"/>
      <c r="BT26" s="439"/>
      <c r="BU26" s="57"/>
      <c r="BV26" s="27"/>
      <c r="BW26" s="22"/>
      <c r="BX26" s="440"/>
      <c r="BY26" s="440"/>
      <c r="BZ26" s="440"/>
      <c r="CA26" s="440"/>
      <c r="CB26" s="440"/>
      <c r="CC26" s="440"/>
      <c r="CD26" s="440"/>
      <c r="CE26" s="440"/>
      <c r="CF26" s="440"/>
      <c r="CG26" s="440"/>
      <c r="CH26" s="440"/>
      <c r="CI26" s="440"/>
      <c r="CJ26" s="440"/>
      <c r="CK26" s="440"/>
      <c r="CL26" s="440"/>
      <c r="CM26" s="440"/>
      <c r="CN26" s="440"/>
      <c r="CO26" s="440"/>
      <c r="CP26" s="440"/>
      <c r="CQ26" s="440"/>
      <c r="CR26" s="440"/>
      <c r="CS26" s="440"/>
    </row>
    <row r="27" spans="1:97" ht="6.6" customHeight="1" x14ac:dyDescent="0.2">
      <c r="B27" s="440"/>
      <c r="C27" s="440"/>
      <c r="D27" s="440"/>
      <c r="E27" s="440"/>
      <c r="F27" s="440"/>
      <c r="G27" s="440"/>
      <c r="H27" s="440"/>
      <c r="I27" s="440"/>
      <c r="J27" s="440"/>
      <c r="K27" s="440"/>
      <c r="L27" s="440"/>
      <c r="M27" s="440"/>
      <c r="N27" s="440"/>
      <c r="O27" s="440"/>
      <c r="P27" s="440"/>
      <c r="Q27" s="440"/>
      <c r="R27" s="440"/>
      <c r="S27" s="440"/>
      <c r="T27" s="440"/>
      <c r="U27" s="440"/>
      <c r="V27" s="440"/>
      <c r="W27" s="440"/>
      <c r="X27" s="57"/>
      <c r="Y27" s="57"/>
      <c r="Z27" s="22"/>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11"/>
      <c r="AY27" s="439"/>
      <c r="AZ27" s="439"/>
      <c r="BA27" s="439"/>
      <c r="BB27" s="439"/>
      <c r="BC27" s="439"/>
      <c r="BD27" s="439"/>
      <c r="BE27" s="439"/>
      <c r="BF27" s="439"/>
      <c r="BG27" s="439"/>
      <c r="BH27" s="439"/>
      <c r="BI27" s="439"/>
      <c r="BJ27" s="439"/>
      <c r="BK27" s="439"/>
      <c r="BL27" s="439"/>
      <c r="BM27" s="439"/>
      <c r="BN27" s="439"/>
      <c r="BO27" s="439"/>
      <c r="BP27" s="439"/>
      <c r="BQ27" s="439"/>
      <c r="BR27" s="439"/>
      <c r="BS27" s="439"/>
      <c r="BT27" s="439"/>
      <c r="BU27" s="57"/>
      <c r="BV27" s="22"/>
      <c r="BW27" s="22"/>
      <c r="BX27" s="440"/>
      <c r="BY27" s="440"/>
      <c r="BZ27" s="440"/>
      <c r="CA27" s="440"/>
      <c r="CB27" s="440"/>
      <c r="CC27" s="440"/>
      <c r="CD27" s="440"/>
      <c r="CE27" s="440"/>
      <c r="CF27" s="440"/>
      <c r="CG27" s="440"/>
      <c r="CH27" s="440"/>
      <c r="CI27" s="440"/>
      <c r="CJ27" s="440"/>
      <c r="CK27" s="440"/>
      <c r="CL27" s="440"/>
      <c r="CM27" s="440"/>
      <c r="CN27" s="440"/>
      <c r="CO27" s="440"/>
      <c r="CP27" s="440"/>
      <c r="CQ27" s="440"/>
      <c r="CR27" s="440"/>
      <c r="CS27" s="440"/>
    </row>
    <row r="28" spans="1:97" ht="12" customHeight="1" x14ac:dyDescent="0.2">
      <c r="B28" s="440"/>
      <c r="C28" s="440"/>
      <c r="D28" s="440"/>
      <c r="E28" s="440"/>
      <c r="F28" s="440"/>
      <c r="G28" s="440"/>
      <c r="H28" s="440"/>
      <c r="I28" s="440"/>
      <c r="J28" s="440"/>
      <c r="K28" s="440"/>
      <c r="L28" s="440"/>
      <c r="M28" s="440"/>
      <c r="N28" s="440"/>
      <c r="O28" s="440"/>
      <c r="P28" s="440"/>
      <c r="Q28" s="440"/>
      <c r="R28" s="440"/>
      <c r="S28" s="440"/>
      <c r="T28" s="440"/>
      <c r="U28" s="440"/>
      <c r="V28" s="440"/>
      <c r="W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24"/>
      <c r="AY28" s="294" t="str">
        <f>IF(BN22+BN24+BN26='OPERADORS INTRACEE'!AI153,"","La xifra anterior no és la declarada a Op.Intracee")</f>
        <v/>
      </c>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68"/>
      <c r="BV28" s="68"/>
      <c r="BW28" s="68"/>
      <c r="BX28" s="294" t="str">
        <f>IF(CM22+CM24+CM26='OPERADORS INTRACEE'!CM153,"","La xifra anterior no és la declarada a OP. Intracee")</f>
        <v/>
      </c>
      <c r="BY28" s="294"/>
      <c r="BZ28" s="294"/>
      <c r="CA28" s="294"/>
      <c r="CB28" s="294"/>
      <c r="CC28" s="294"/>
      <c r="CD28" s="294"/>
      <c r="CE28" s="294"/>
      <c r="CF28" s="294"/>
      <c r="CG28" s="294"/>
      <c r="CH28" s="294"/>
      <c r="CI28" s="294"/>
      <c r="CJ28" s="294"/>
      <c r="CK28" s="294"/>
      <c r="CL28" s="294"/>
      <c r="CM28" s="294"/>
      <c r="CN28" s="294"/>
      <c r="CO28" s="294"/>
      <c r="CP28" s="294"/>
      <c r="CQ28" s="294"/>
      <c r="CR28" s="294"/>
      <c r="CS28" s="294"/>
    </row>
    <row r="29" spans="1:97" ht="5.25" customHeight="1" x14ac:dyDescent="0.2">
      <c r="B29" s="87"/>
      <c r="C29" s="87"/>
      <c r="D29" s="87"/>
      <c r="E29" s="87"/>
      <c r="F29" s="87"/>
      <c r="G29" s="87"/>
      <c r="H29" s="87"/>
      <c r="I29" s="87"/>
      <c r="J29" s="87"/>
      <c r="K29" s="87"/>
      <c r="L29" s="87"/>
      <c r="M29" s="87"/>
      <c r="N29" s="87"/>
      <c r="O29" s="87"/>
      <c r="P29" s="87"/>
      <c r="Q29" s="87"/>
      <c r="R29" s="87"/>
      <c r="S29" s="87"/>
      <c r="T29" s="87"/>
      <c r="U29" s="87"/>
      <c r="V29" s="87"/>
      <c r="W29" s="87"/>
      <c r="AA29" s="81"/>
      <c r="AB29" s="81"/>
      <c r="AC29" s="81"/>
      <c r="AD29" s="81"/>
      <c r="AE29" s="81"/>
      <c r="AF29" s="81"/>
      <c r="AG29" s="81"/>
      <c r="AH29" s="81"/>
      <c r="AI29" s="81"/>
      <c r="AJ29" s="81"/>
      <c r="AK29" s="81"/>
      <c r="AL29" s="81"/>
      <c r="AM29" s="81"/>
      <c r="AN29" s="81"/>
      <c r="AO29" s="81"/>
      <c r="AP29" s="81"/>
      <c r="AQ29" s="81"/>
      <c r="AR29" s="81"/>
      <c r="AS29" s="81"/>
      <c r="AT29" s="81"/>
      <c r="AU29" s="81"/>
      <c r="AV29" s="81"/>
      <c r="AW29" s="24"/>
      <c r="AY29" s="86"/>
      <c r="AZ29" s="86"/>
      <c r="BA29" s="86"/>
      <c r="BB29" s="86"/>
      <c r="BC29" s="86"/>
      <c r="BD29" s="86"/>
      <c r="BE29" s="86"/>
      <c r="BF29" s="86"/>
      <c r="BG29" s="86"/>
      <c r="BH29" s="86"/>
      <c r="BI29" s="86"/>
      <c r="BJ29" s="86"/>
      <c r="BK29" s="86"/>
      <c r="BL29" s="86"/>
      <c r="BM29" s="86"/>
      <c r="BN29" s="86"/>
      <c r="BO29" s="86"/>
      <c r="BP29" s="86"/>
      <c r="BQ29" s="86"/>
      <c r="BR29" s="86"/>
      <c r="BS29" s="86"/>
      <c r="BT29" s="86"/>
      <c r="BU29" s="68"/>
      <c r="BV29" s="68"/>
      <c r="BW29" s="68"/>
      <c r="BX29" s="86"/>
      <c r="BY29" s="86"/>
      <c r="BZ29" s="86"/>
      <c r="CA29" s="86"/>
      <c r="CB29" s="86"/>
      <c r="CC29" s="86"/>
      <c r="CD29" s="86"/>
      <c r="CE29" s="86"/>
      <c r="CF29" s="86"/>
      <c r="CG29" s="86"/>
      <c r="CH29" s="86"/>
      <c r="CI29" s="86"/>
      <c r="CJ29" s="86"/>
      <c r="CK29" s="86"/>
      <c r="CL29" s="86"/>
      <c r="CM29" s="86"/>
      <c r="CN29" s="86"/>
      <c r="CO29" s="86"/>
      <c r="CP29" s="86"/>
      <c r="CQ29" s="86"/>
      <c r="CR29" s="86"/>
      <c r="CS29" s="86"/>
    </row>
    <row r="30" spans="1:97" ht="12" customHeight="1" x14ac:dyDescent="0.2">
      <c r="B30" s="441" t="s">
        <v>175</v>
      </c>
      <c r="C30" s="441"/>
      <c r="D30" s="441"/>
      <c r="E30" s="441"/>
      <c r="F30" s="441"/>
      <c r="G30" s="441"/>
      <c r="H30" s="441"/>
      <c r="I30" s="441"/>
      <c r="J30" s="441"/>
      <c r="K30" s="441"/>
      <c r="L30" s="441"/>
      <c r="M30" s="441"/>
      <c r="N30" s="441"/>
      <c r="O30" s="441"/>
      <c r="P30" s="441"/>
      <c r="Q30" s="441"/>
      <c r="R30" s="441"/>
      <c r="S30" s="441"/>
      <c r="T30" s="441"/>
      <c r="U30" s="441"/>
      <c r="V30" s="441"/>
      <c r="W30" s="441"/>
      <c r="AA30" s="441" t="s">
        <v>176</v>
      </c>
      <c r="AB30" s="441"/>
      <c r="AC30" s="441"/>
      <c r="AD30" s="441"/>
      <c r="AE30" s="441"/>
      <c r="AF30" s="441"/>
      <c r="AG30" s="441"/>
      <c r="AH30" s="441"/>
      <c r="AI30" s="441"/>
      <c r="AJ30" s="441"/>
      <c r="AK30" s="441"/>
      <c r="AL30" s="441"/>
      <c r="AM30" s="441"/>
      <c r="AN30" s="441"/>
      <c r="AO30" s="441"/>
      <c r="AP30" s="441"/>
      <c r="AQ30" s="441"/>
      <c r="AR30" s="441"/>
      <c r="AS30" s="441"/>
      <c r="AT30" s="441"/>
      <c r="AU30" s="148" t="s">
        <v>127</v>
      </c>
      <c r="AV30" s="148"/>
      <c r="AW30" s="24"/>
      <c r="AY30" s="441" t="s">
        <v>177</v>
      </c>
      <c r="AZ30" s="441"/>
      <c r="BA30" s="441"/>
      <c r="BB30" s="441"/>
      <c r="BC30" s="441"/>
      <c r="BD30" s="441"/>
      <c r="BE30" s="441"/>
      <c r="BF30" s="441"/>
      <c r="BG30" s="441"/>
      <c r="BH30" s="441"/>
      <c r="BI30" s="441"/>
      <c r="BJ30" s="441"/>
      <c r="BK30" s="441"/>
      <c r="BL30" s="441"/>
      <c r="BM30" s="441"/>
      <c r="BN30" s="441"/>
      <c r="BO30" s="441"/>
      <c r="BP30" s="441"/>
      <c r="BQ30" s="441"/>
      <c r="BR30" s="441"/>
      <c r="BS30" s="441"/>
      <c r="BT30" s="441"/>
      <c r="BX30" s="441" t="s">
        <v>178</v>
      </c>
      <c r="BY30" s="441"/>
      <c r="BZ30" s="441"/>
      <c r="CA30" s="441"/>
      <c r="CB30" s="441"/>
      <c r="CC30" s="441"/>
      <c r="CD30" s="441"/>
      <c r="CE30" s="441"/>
      <c r="CF30" s="441"/>
      <c r="CG30" s="441"/>
      <c r="CH30" s="441"/>
      <c r="CI30" s="441"/>
      <c r="CJ30" s="441"/>
      <c r="CK30" s="441"/>
      <c r="CL30" s="441"/>
      <c r="CM30" s="441"/>
      <c r="CN30" s="441"/>
      <c r="CO30" s="441"/>
      <c r="CP30" s="441"/>
      <c r="CQ30" s="441"/>
      <c r="CR30" s="148" t="s">
        <v>127</v>
      </c>
      <c r="CS30" s="148"/>
    </row>
    <row r="31" spans="1:97" ht="6.95" customHeight="1" x14ac:dyDescent="0.2">
      <c r="B31" s="198"/>
      <c r="C31" s="198"/>
      <c r="D31" s="198"/>
      <c r="E31" s="198"/>
      <c r="F31" s="198"/>
      <c r="G31" s="198"/>
      <c r="H31" s="198"/>
      <c r="I31" s="198"/>
      <c r="J31" s="198"/>
      <c r="K31" s="198"/>
      <c r="L31" s="198"/>
      <c r="M31" s="198"/>
      <c r="N31" s="198"/>
      <c r="O31" s="198"/>
      <c r="P31" s="198"/>
      <c r="Q31" s="198"/>
      <c r="R31" s="198"/>
      <c r="S31" s="198"/>
      <c r="T31" s="198"/>
      <c r="U31" s="198"/>
      <c r="V31" s="198"/>
      <c r="W31" s="198"/>
      <c r="AA31" s="198"/>
      <c r="AB31" s="198"/>
      <c r="AC31" s="198"/>
      <c r="AD31" s="198"/>
      <c r="AE31" s="198"/>
      <c r="AF31" s="198"/>
      <c r="AG31" s="198"/>
      <c r="AH31" s="198"/>
      <c r="AI31" s="198"/>
      <c r="AJ31" s="198"/>
      <c r="AK31" s="198"/>
      <c r="AL31" s="198"/>
      <c r="AM31" s="198"/>
      <c r="AN31" s="198"/>
      <c r="AO31" s="198"/>
      <c r="AP31" s="198"/>
      <c r="AQ31" s="198"/>
      <c r="AW31" s="24"/>
      <c r="AY31" s="198"/>
      <c r="AZ31" s="198"/>
      <c r="BA31" s="198"/>
      <c r="BB31" s="198"/>
      <c r="BC31" s="198"/>
      <c r="BD31" s="198"/>
      <c r="BE31" s="198"/>
      <c r="BF31" s="198"/>
      <c r="BG31" s="198"/>
      <c r="BH31" s="198"/>
      <c r="BL31" s="28"/>
      <c r="BM31" s="297"/>
      <c r="BN31" s="297"/>
      <c r="BO31" s="297"/>
      <c r="BP31" s="297"/>
      <c r="BQ31" s="297"/>
      <c r="BR31" s="297"/>
      <c r="BS31" s="297"/>
      <c r="BT31" s="297"/>
      <c r="BX31" s="198"/>
      <c r="BY31" s="198"/>
      <c r="BZ31" s="198"/>
      <c r="CA31" s="198"/>
      <c r="CB31" s="198"/>
      <c r="CC31" s="198"/>
      <c r="CD31" s="198"/>
      <c r="CE31" s="198"/>
      <c r="CF31" s="198"/>
      <c r="CG31" s="198"/>
      <c r="CH31" s="198"/>
      <c r="CI31" s="198"/>
    </row>
    <row r="32" spans="1:97" ht="7.5" customHeight="1" x14ac:dyDescent="0.2">
      <c r="B32" s="443" t="s">
        <v>156</v>
      </c>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19"/>
      <c r="AY32" s="443" t="s">
        <v>136</v>
      </c>
      <c r="AZ32" s="443"/>
      <c r="BA32" s="443"/>
      <c r="BB32" s="443"/>
      <c r="BC32" s="443"/>
      <c r="BD32" s="443"/>
      <c r="BE32" s="443"/>
      <c r="BF32" s="443"/>
      <c r="BG32" s="443"/>
      <c r="BH32" s="443"/>
      <c r="BI32" s="443"/>
      <c r="BJ32" s="443"/>
      <c r="BK32" s="443"/>
      <c r="BL32" s="443"/>
      <c r="BM32" s="443"/>
      <c r="BN32" s="443"/>
      <c r="BO32" s="443"/>
      <c r="BP32" s="443"/>
      <c r="BQ32" s="443"/>
      <c r="BR32" s="443"/>
      <c r="BS32" s="443"/>
      <c r="BT32" s="443"/>
      <c r="BU32" s="443"/>
      <c r="BV32" s="443"/>
      <c r="BW32" s="443"/>
      <c r="BX32" s="443"/>
      <c r="BY32" s="443"/>
      <c r="BZ32" s="443"/>
      <c r="CA32" s="443"/>
      <c r="CB32" s="443"/>
      <c r="CC32" s="443"/>
      <c r="CD32" s="443"/>
      <c r="CE32" s="443"/>
      <c r="CF32" s="443"/>
      <c r="CG32" s="443"/>
      <c r="CH32" s="443"/>
      <c r="CI32" s="443"/>
      <c r="CJ32" s="443"/>
      <c r="CK32" s="443"/>
      <c r="CL32" s="443"/>
      <c r="CM32" s="443"/>
      <c r="CN32" s="443"/>
      <c r="CO32" s="443"/>
      <c r="CP32" s="443"/>
      <c r="CQ32" s="443"/>
      <c r="CR32" s="443"/>
      <c r="CS32" s="443"/>
    </row>
    <row r="33" spans="1:97" ht="7.5" customHeight="1" x14ac:dyDescent="0.2">
      <c r="B33" s="44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19"/>
      <c r="AY33" s="443"/>
      <c r="AZ33" s="443"/>
      <c r="BA33" s="443"/>
      <c r="BB33" s="443"/>
      <c r="BC33" s="443"/>
      <c r="BD33" s="443"/>
      <c r="BE33" s="443"/>
      <c r="BF33" s="443"/>
      <c r="BG33" s="443"/>
      <c r="BH33" s="443"/>
      <c r="BI33" s="443"/>
      <c r="BJ33" s="443"/>
      <c r="BK33" s="443"/>
      <c r="BL33" s="443"/>
      <c r="BM33" s="443"/>
      <c r="BN33" s="443"/>
      <c r="BO33" s="443"/>
      <c r="BP33" s="443"/>
      <c r="BQ33" s="443"/>
      <c r="BR33" s="443"/>
      <c r="BS33" s="443"/>
      <c r="BT33" s="443"/>
      <c r="BU33" s="443"/>
      <c r="BV33" s="443"/>
      <c r="BW33" s="443"/>
      <c r="BX33" s="443"/>
      <c r="BY33" s="443"/>
      <c r="BZ33" s="443"/>
      <c r="CA33" s="443"/>
      <c r="CB33" s="443"/>
      <c r="CC33" s="443"/>
      <c r="CD33" s="443"/>
      <c r="CE33" s="443"/>
      <c r="CF33" s="443"/>
      <c r="CG33" s="443"/>
      <c r="CH33" s="443"/>
      <c r="CI33" s="443"/>
      <c r="CJ33" s="443"/>
      <c r="CK33" s="443"/>
      <c r="CL33" s="443"/>
      <c r="CM33" s="443"/>
      <c r="CN33" s="443"/>
      <c r="CO33" s="443"/>
      <c r="CP33" s="443"/>
      <c r="CQ33" s="443"/>
      <c r="CR33" s="443"/>
      <c r="CS33" s="443"/>
    </row>
    <row r="34" spans="1:97" ht="6.6" customHeight="1" x14ac:dyDescent="0.2">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3"/>
      <c r="AW34" s="30"/>
      <c r="AY34" s="443"/>
      <c r="AZ34" s="443"/>
      <c r="BA34" s="443"/>
      <c r="BB34" s="443"/>
      <c r="BC34" s="443"/>
      <c r="BD34" s="443"/>
      <c r="BE34" s="443"/>
      <c r="BF34" s="443"/>
      <c r="BG34" s="443"/>
      <c r="BH34" s="443"/>
      <c r="BI34" s="443"/>
      <c r="BJ34" s="443"/>
      <c r="BK34" s="443"/>
      <c r="BL34" s="443"/>
      <c r="BM34" s="443"/>
      <c r="BN34" s="443"/>
      <c r="BO34" s="443"/>
      <c r="BP34" s="443"/>
      <c r="BQ34" s="443"/>
      <c r="BR34" s="443"/>
      <c r="BS34" s="443"/>
      <c r="BT34" s="443"/>
      <c r="BU34" s="443"/>
      <c r="BV34" s="443"/>
      <c r="BW34" s="443"/>
      <c r="BX34" s="443"/>
      <c r="BY34" s="443"/>
      <c r="BZ34" s="443"/>
      <c r="CA34" s="443"/>
      <c r="CB34" s="443"/>
      <c r="CC34" s="443"/>
      <c r="CD34" s="443"/>
      <c r="CE34" s="443"/>
      <c r="CF34" s="443"/>
      <c r="CG34" s="443"/>
      <c r="CH34" s="443"/>
      <c r="CI34" s="443"/>
      <c r="CJ34" s="443"/>
      <c r="CK34" s="443"/>
      <c r="CL34" s="443"/>
      <c r="CM34" s="443"/>
      <c r="CN34" s="443"/>
      <c r="CO34" s="443"/>
      <c r="CP34" s="443"/>
      <c r="CQ34" s="443"/>
      <c r="CR34" s="443"/>
      <c r="CS34" s="443"/>
    </row>
    <row r="35" spans="1:97" ht="6.6" customHeight="1" x14ac:dyDescent="0.2">
      <c r="B35" s="44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43"/>
      <c r="AU35" s="443"/>
      <c r="AV35" s="443"/>
      <c r="AW35" s="30"/>
      <c r="AY35" s="443"/>
      <c r="AZ35" s="443"/>
      <c r="BA35" s="443"/>
      <c r="BB35" s="443"/>
      <c r="BC35" s="443"/>
      <c r="BD35" s="443"/>
      <c r="BE35" s="443"/>
      <c r="BF35" s="443"/>
      <c r="BG35" s="443"/>
      <c r="BH35" s="443"/>
      <c r="BI35" s="443"/>
      <c r="BJ35" s="443"/>
      <c r="BK35" s="443"/>
      <c r="BL35" s="443"/>
      <c r="BM35" s="443"/>
      <c r="BN35" s="443"/>
      <c r="BO35" s="443"/>
      <c r="BP35" s="443"/>
      <c r="BQ35" s="443"/>
      <c r="BR35" s="443"/>
      <c r="BS35" s="443"/>
      <c r="BT35" s="443"/>
      <c r="BU35" s="443"/>
      <c r="BV35" s="443"/>
      <c r="BW35" s="443"/>
      <c r="BX35" s="443"/>
      <c r="BY35" s="443"/>
      <c r="BZ35" s="443"/>
      <c r="CA35" s="443"/>
      <c r="CB35" s="443"/>
      <c r="CC35" s="443"/>
      <c r="CD35" s="443"/>
      <c r="CE35" s="443"/>
      <c r="CF35" s="443"/>
      <c r="CG35" s="443"/>
      <c r="CH35" s="443"/>
      <c r="CI35" s="443"/>
      <c r="CJ35" s="443"/>
      <c r="CK35" s="443"/>
      <c r="CL35" s="443"/>
      <c r="CM35" s="443"/>
      <c r="CN35" s="443"/>
      <c r="CO35" s="443"/>
      <c r="CP35" s="443"/>
      <c r="CQ35" s="443"/>
      <c r="CR35" s="443"/>
      <c r="CS35" s="443"/>
    </row>
    <row r="36" spans="1:97" ht="6.6" customHeight="1" x14ac:dyDescent="0.2">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43"/>
      <c r="AU36" s="443"/>
      <c r="AV36" s="443"/>
      <c r="AW36" s="30"/>
      <c r="AY36" s="443"/>
      <c r="AZ36" s="443"/>
      <c r="BA36" s="443"/>
      <c r="BB36" s="443"/>
      <c r="BC36" s="443"/>
      <c r="BD36" s="443"/>
      <c r="BE36" s="443"/>
      <c r="BF36" s="443"/>
      <c r="BG36" s="443"/>
      <c r="BH36" s="443"/>
      <c r="BI36" s="443"/>
      <c r="BJ36" s="443"/>
      <c r="BK36" s="443"/>
      <c r="BL36" s="443"/>
      <c r="BM36" s="443"/>
      <c r="BN36" s="443"/>
      <c r="BO36" s="443"/>
      <c r="BP36" s="443"/>
      <c r="BQ36" s="443"/>
      <c r="BR36" s="443"/>
      <c r="BS36" s="443"/>
      <c r="BT36" s="443"/>
      <c r="BU36" s="443"/>
      <c r="BV36" s="443"/>
      <c r="BW36" s="443"/>
      <c r="BX36" s="443"/>
      <c r="BY36" s="443"/>
      <c r="BZ36" s="443"/>
      <c r="CA36" s="443"/>
      <c r="CB36" s="443"/>
      <c r="CC36" s="443"/>
      <c r="CD36" s="443"/>
      <c r="CE36" s="443"/>
      <c r="CF36" s="443"/>
      <c r="CG36" s="443"/>
      <c r="CH36" s="443"/>
      <c r="CI36" s="443"/>
      <c r="CJ36" s="443"/>
      <c r="CK36" s="443"/>
      <c r="CL36" s="443"/>
      <c r="CM36" s="443"/>
      <c r="CN36" s="443"/>
      <c r="CO36" s="443"/>
      <c r="CP36" s="443"/>
      <c r="CQ36" s="443"/>
      <c r="CR36" s="443"/>
      <c r="CS36" s="443"/>
    </row>
    <row r="37" spans="1:97" ht="6.6" customHeight="1" x14ac:dyDescent="0.2">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3"/>
      <c r="AW37" s="30"/>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3"/>
      <c r="CC37" s="443"/>
      <c r="CD37" s="443"/>
      <c r="CE37" s="443"/>
      <c r="CF37" s="443"/>
      <c r="CG37" s="443"/>
      <c r="CH37" s="443"/>
      <c r="CI37" s="443"/>
      <c r="CJ37" s="443"/>
      <c r="CK37" s="443"/>
      <c r="CL37" s="443"/>
      <c r="CM37" s="443"/>
      <c r="CN37" s="443"/>
      <c r="CO37" s="443"/>
      <c r="CP37" s="443"/>
      <c r="CQ37" s="443"/>
      <c r="CR37" s="443"/>
      <c r="CS37" s="443"/>
    </row>
    <row r="38" spans="1:97" ht="6.6" customHeight="1" x14ac:dyDescent="0.2">
      <c r="B38" s="44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30"/>
      <c r="AY38" s="443"/>
      <c r="AZ38" s="443"/>
      <c r="BA38" s="443"/>
      <c r="BB38" s="443"/>
      <c r="BC38" s="443"/>
      <c r="BD38" s="443"/>
      <c r="BE38" s="443"/>
      <c r="BF38" s="443"/>
      <c r="BG38" s="443"/>
      <c r="BH38" s="443"/>
      <c r="BI38" s="443"/>
      <c r="BJ38" s="443"/>
      <c r="BK38" s="443"/>
      <c r="BL38" s="443"/>
      <c r="BM38" s="443"/>
      <c r="BN38" s="443"/>
      <c r="BO38" s="443"/>
      <c r="BP38" s="443"/>
      <c r="BQ38" s="443"/>
      <c r="BR38" s="443"/>
      <c r="BS38" s="443"/>
      <c r="BT38" s="443"/>
      <c r="BU38" s="443"/>
      <c r="BV38" s="443"/>
      <c r="BW38" s="443"/>
      <c r="BX38" s="443"/>
      <c r="BY38" s="443"/>
      <c r="BZ38" s="443"/>
      <c r="CA38" s="443"/>
      <c r="CB38" s="443"/>
      <c r="CC38" s="443"/>
      <c r="CD38" s="443"/>
      <c r="CE38" s="443"/>
      <c r="CF38" s="443"/>
      <c r="CG38" s="443"/>
      <c r="CH38" s="443"/>
      <c r="CI38" s="443"/>
      <c r="CJ38" s="443"/>
      <c r="CK38" s="443"/>
      <c r="CL38" s="443"/>
      <c r="CM38" s="443"/>
      <c r="CN38" s="443"/>
      <c r="CO38" s="443"/>
      <c r="CP38" s="443"/>
      <c r="CQ38" s="443"/>
      <c r="CR38" s="443"/>
      <c r="CS38" s="443"/>
    </row>
    <row r="39" spans="1:97" ht="6.6" customHeight="1" x14ac:dyDescent="0.2">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30"/>
      <c r="AY39" s="443"/>
      <c r="AZ39" s="443"/>
      <c r="BA39" s="443"/>
      <c r="BB39" s="443"/>
      <c r="BC39" s="443"/>
      <c r="BD39" s="443"/>
      <c r="BE39" s="443"/>
      <c r="BF39" s="443"/>
      <c r="BG39" s="443"/>
      <c r="BH39" s="443"/>
      <c r="BI39" s="443"/>
      <c r="BJ39" s="443"/>
      <c r="BK39" s="443"/>
      <c r="BL39" s="443"/>
      <c r="BM39" s="443"/>
      <c r="BN39" s="443"/>
      <c r="BO39" s="443"/>
      <c r="BP39" s="443"/>
      <c r="BQ39" s="443"/>
      <c r="BR39" s="443"/>
      <c r="BS39" s="443"/>
      <c r="BT39" s="443"/>
      <c r="BU39" s="443"/>
      <c r="BV39" s="443"/>
      <c r="BW39" s="443"/>
      <c r="BX39" s="443"/>
      <c r="BY39" s="443"/>
      <c r="BZ39" s="443"/>
      <c r="CA39" s="443"/>
      <c r="CB39" s="443"/>
      <c r="CC39" s="443"/>
      <c r="CD39" s="443"/>
      <c r="CE39" s="443"/>
      <c r="CF39" s="443"/>
      <c r="CG39" s="443"/>
      <c r="CH39" s="443"/>
      <c r="CI39" s="443"/>
      <c r="CJ39" s="443"/>
      <c r="CK39" s="443"/>
      <c r="CL39" s="443"/>
      <c r="CM39" s="443"/>
      <c r="CN39" s="443"/>
      <c r="CO39" s="443"/>
      <c r="CP39" s="443"/>
      <c r="CQ39" s="443"/>
      <c r="CR39" s="443"/>
      <c r="CS39" s="443"/>
    </row>
    <row r="40" spans="1:97" ht="19.5" customHeight="1" x14ac:dyDescent="0.2">
      <c r="B40" s="443"/>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3"/>
      <c r="AW40" s="31"/>
      <c r="AX40" s="32"/>
      <c r="AY40" s="443"/>
      <c r="AZ40" s="443"/>
      <c r="BA40" s="443"/>
      <c r="BB40" s="443"/>
      <c r="BC40" s="443"/>
      <c r="BD40" s="443"/>
      <c r="BE40" s="443"/>
      <c r="BF40" s="443"/>
      <c r="BG40" s="443"/>
      <c r="BH40" s="443"/>
      <c r="BI40" s="443"/>
      <c r="BJ40" s="443"/>
      <c r="BK40" s="443"/>
      <c r="BL40" s="443"/>
      <c r="BM40" s="443"/>
      <c r="BN40" s="443"/>
      <c r="BO40" s="443"/>
      <c r="BP40" s="443"/>
      <c r="BQ40" s="443"/>
      <c r="BR40" s="443"/>
      <c r="BS40" s="443"/>
      <c r="BT40" s="443"/>
      <c r="BU40" s="443"/>
      <c r="BV40" s="443"/>
      <c r="BW40" s="443"/>
      <c r="BX40" s="443"/>
      <c r="BY40" s="443"/>
      <c r="BZ40" s="443"/>
      <c r="CA40" s="443"/>
      <c r="CB40" s="443"/>
      <c r="CC40" s="443"/>
      <c r="CD40" s="443"/>
      <c r="CE40" s="443"/>
      <c r="CF40" s="443"/>
      <c r="CG40" s="443"/>
      <c r="CH40" s="443"/>
      <c r="CI40" s="443"/>
      <c r="CJ40" s="443"/>
      <c r="CK40" s="443"/>
      <c r="CL40" s="443"/>
      <c r="CM40" s="443"/>
      <c r="CN40" s="443"/>
      <c r="CO40" s="443"/>
      <c r="CP40" s="443"/>
      <c r="CQ40" s="443"/>
      <c r="CR40" s="443"/>
      <c r="CS40" s="443"/>
    </row>
    <row r="41" spans="1:97" ht="6.95" customHeight="1" x14ac:dyDescent="0.2">
      <c r="B41" s="441" t="s">
        <v>166</v>
      </c>
      <c r="C41" s="441"/>
      <c r="D41" s="441"/>
      <c r="E41" s="441"/>
      <c r="F41" s="441"/>
      <c r="G41" s="441"/>
      <c r="H41" s="441"/>
      <c r="I41" s="441"/>
      <c r="J41" s="441"/>
      <c r="K41" s="441"/>
      <c r="L41" s="441"/>
      <c r="M41" s="441"/>
      <c r="N41" s="441"/>
      <c r="O41" s="441"/>
      <c r="P41" s="441"/>
      <c r="Q41" s="441"/>
      <c r="R41" s="441"/>
      <c r="S41" s="441"/>
      <c r="T41" s="441"/>
      <c r="U41" s="441"/>
      <c r="V41" s="441"/>
      <c r="W41" s="441"/>
      <c r="X41" s="441"/>
      <c r="AA41" s="255"/>
      <c r="AB41" s="255"/>
      <c r="AC41" s="255"/>
      <c r="AD41" s="255"/>
      <c r="AE41" s="255"/>
      <c r="AF41" s="255"/>
      <c r="AG41" s="255"/>
      <c r="AH41" s="255"/>
      <c r="AI41" s="255"/>
      <c r="AJ41" s="255"/>
      <c r="AK41" s="255"/>
      <c r="AL41" s="255"/>
      <c r="AM41" s="255"/>
      <c r="AN41" s="255"/>
      <c r="AO41" s="255"/>
      <c r="AP41" s="255"/>
      <c r="AQ41" s="255"/>
      <c r="AR41" s="255"/>
      <c r="AS41" s="255"/>
      <c r="AT41" s="255"/>
      <c r="AU41" s="256"/>
      <c r="AV41" s="256"/>
      <c r="AW41" s="24"/>
      <c r="AY41" s="446" t="s">
        <v>180</v>
      </c>
      <c r="AZ41" s="446"/>
      <c r="BA41" s="447"/>
      <c r="BB41" s="447"/>
      <c r="BC41" s="447"/>
      <c r="BD41" s="447"/>
      <c r="BE41" s="447"/>
      <c r="BF41" s="447"/>
      <c r="BG41" s="447"/>
      <c r="BH41" s="447"/>
      <c r="BI41" s="447"/>
      <c r="BJ41" s="447"/>
      <c r="BK41" s="447"/>
      <c r="BL41" s="447"/>
      <c r="BM41" s="447"/>
      <c r="BN41" s="447"/>
      <c r="BO41" s="447"/>
      <c r="BP41" s="447"/>
      <c r="BQ41" s="447"/>
      <c r="BR41" s="447"/>
      <c r="BS41" s="447"/>
      <c r="BT41" s="148" t="s">
        <v>127</v>
      </c>
      <c r="BX41" s="441" t="s">
        <v>171</v>
      </c>
      <c r="BY41" s="441"/>
      <c r="BZ41" s="441"/>
      <c r="CA41" s="441"/>
      <c r="CB41" s="441"/>
      <c r="CC41" s="441"/>
      <c r="CD41" s="441"/>
      <c r="CE41" s="441"/>
      <c r="CF41" s="441"/>
      <c r="CG41" s="441"/>
      <c r="CH41" s="441"/>
      <c r="CI41" s="441"/>
      <c r="CJ41" s="441"/>
      <c r="CK41" s="441"/>
      <c r="CL41" s="441"/>
      <c r="CM41" s="441"/>
      <c r="CN41" s="441"/>
      <c r="CO41" s="441"/>
      <c r="CP41" s="441"/>
      <c r="CQ41" s="441"/>
      <c r="CR41" s="148" t="s">
        <v>127</v>
      </c>
      <c r="CS41" s="148"/>
    </row>
    <row r="42" spans="1:97" ht="6.95" customHeight="1" x14ac:dyDescent="0.2">
      <c r="B42" s="441"/>
      <c r="C42" s="441"/>
      <c r="D42" s="441"/>
      <c r="E42" s="441"/>
      <c r="F42" s="441"/>
      <c r="G42" s="441"/>
      <c r="H42" s="441"/>
      <c r="I42" s="441"/>
      <c r="J42" s="441"/>
      <c r="K42" s="441"/>
      <c r="L42" s="441"/>
      <c r="M42" s="441"/>
      <c r="N42" s="441"/>
      <c r="O42" s="441"/>
      <c r="P42" s="441"/>
      <c r="Q42" s="441"/>
      <c r="R42" s="441"/>
      <c r="S42" s="441"/>
      <c r="T42" s="441"/>
      <c r="U42" s="441"/>
      <c r="V42" s="441"/>
      <c r="W42" s="441"/>
      <c r="X42" s="441"/>
      <c r="AA42" s="255"/>
      <c r="AB42" s="255"/>
      <c r="AC42" s="255"/>
      <c r="AD42" s="255"/>
      <c r="AE42" s="255"/>
      <c r="AF42" s="255"/>
      <c r="AG42" s="255"/>
      <c r="AH42" s="255"/>
      <c r="AI42" s="255"/>
      <c r="AJ42" s="255"/>
      <c r="AK42" s="255"/>
      <c r="AL42" s="255"/>
      <c r="AM42" s="255"/>
      <c r="AN42" s="255"/>
      <c r="AO42" s="255"/>
      <c r="AP42" s="255"/>
      <c r="AQ42" s="255"/>
      <c r="AR42" s="255"/>
      <c r="AS42" s="255"/>
      <c r="AT42" s="255"/>
      <c r="AU42" s="256"/>
      <c r="AV42" s="256"/>
      <c r="AW42" s="24"/>
      <c r="AY42" s="447"/>
      <c r="AZ42" s="447"/>
      <c r="BA42" s="447"/>
      <c r="BB42" s="447"/>
      <c r="BC42" s="447"/>
      <c r="BD42" s="447"/>
      <c r="BE42" s="447"/>
      <c r="BF42" s="447"/>
      <c r="BG42" s="447"/>
      <c r="BH42" s="447"/>
      <c r="BI42" s="447"/>
      <c r="BJ42" s="447"/>
      <c r="BK42" s="447"/>
      <c r="BL42" s="447"/>
      <c r="BM42" s="447"/>
      <c r="BN42" s="447"/>
      <c r="BO42" s="447"/>
      <c r="BP42" s="447"/>
      <c r="BQ42" s="447"/>
      <c r="BR42" s="447"/>
      <c r="BS42" s="447"/>
      <c r="BT42" s="148"/>
      <c r="BX42" s="441"/>
      <c r="BY42" s="441"/>
      <c r="BZ42" s="441"/>
      <c r="CA42" s="441"/>
      <c r="CB42" s="441"/>
      <c r="CC42" s="441"/>
      <c r="CD42" s="441"/>
      <c r="CE42" s="441"/>
      <c r="CF42" s="441"/>
      <c r="CG42" s="441"/>
      <c r="CH42" s="441"/>
      <c r="CI42" s="441"/>
      <c r="CJ42" s="441"/>
      <c r="CK42" s="441"/>
      <c r="CL42" s="441"/>
      <c r="CM42" s="441"/>
      <c r="CN42" s="441"/>
      <c r="CO42" s="441"/>
      <c r="CP42" s="441"/>
      <c r="CQ42" s="441"/>
      <c r="CR42" s="148"/>
      <c r="CS42" s="148"/>
    </row>
    <row r="43" spans="1:97" ht="5.0999999999999996" customHeight="1" x14ac:dyDescent="0.2">
      <c r="B43" s="443" t="s">
        <v>159</v>
      </c>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90"/>
      <c r="AW43" s="24"/>
      <c r="AY43" s="267"/>
      <c r="AZ43" s="267"/>
      <c r="BA43" s="267"/>
      <c r="BB43" s="267"/>
      <c r="BC43" s="267"/>
      <c r="BD43" s="267"/>
      <c r="BE43" s="267"/>
      <c r="BF43" s="267"/>
      <c r="BG43" s="267"/>
      <c r="BH43" s="267"/>
      <c r="BI43" s="267"/>
      <c r="BJ43" s="267"/>
      <c r="BK43" s="267"/>
      <c r="BL43" s="267"/>
      <c r="BM43" s="267"/>
      <c r="BN43" s="267"/>
      <c r="BO43" s="267"/>
      <c r="BP43" s="267"/>
      <c r="BQ43" s="267"/>
      <c r="BR43" s="267"/>
      <c r="BX43" s="267"/>
      <c r="BY43" s="267"/>
      <c r="BZ43" s="267"/>
      <c r="CA43" s="267"/>
      <c r="CB43" s="267"/>
      <c r="CC43" s="267"/>
      <c r="CD43" s="267"/>
      <c r="CE43" s="267"/>
      <c r="CF43" s="267"/>
      <c r="CG43" s="267"/>
      <c r="CH43" s="267"/>
      <c r="CI43" s="267"/>
    </row>
    <row r="44" spans="1:97" ht="7.5" customHeight="1" x14ac:dyDescent="0.2">
      <c r="A44" s="20"/>
      <c r="B44" s="443"/>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90"/>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19"/>
      <c r="AY44" s="440" t="s">
        <v>137</v>
      </c>
      <c r="AZ44" s="440"/>
      <c r="BA44" s="440"/>
      <c r="BB44" s="440"/>
      <c r="BC44" s="440"/>
      <c r="BD44" s="440"/>
      <c r="BE44" s="440"/>
      <c r="BF44" s="440"/>
      <c r="BG44" s="440"/>
      <c r="BH44" s="440"/>
      <c r="BI44" s="440"/>
      <c r="BJ44" s="440"/>
      <c r="BK44" s="440"/>
      <c r="BL44" s="440"/>
      <c r="BM44" s="440"/>
      <c r="BN44" s="440"/>
      <c r="BO44" s="440"/>
      <c r="BP44" s="440"/>
      <c r="BQ44" s="440"/>
      <c r="BR44" s="440"/>
      <c r="BS44" s="440"/>
      <c r="BT44" s="440"/>
      <c r="BU44" s="34"/>
      <c r="BV44" s="18"/>
      <c r="BW44" s="18"/>
      <c r="BX44" s="443" t="s">
        <v>183</v>
      </c>
      <c r="BY44" s="443"/>
      <c r="BZ44" s="443"/>
      <c r="CA44" s="443"/>
      <c r="CB44" s="443"/>
      <c r="CC44" s="443"/>
      <c r="CD44" s="443"/>
      <c r="CE44" s="443"/>
      <c r="CF44" s="443"/>
      <c r="CG44" s="443"/>
      <c r="CH44" s="443"/>
      <c r="CI44" s="443"/>
      <c r="CJ44" s="443"/>
      <c r="CK44" s="443"/>
      <c r="CL44" s="443"/>
      <c r="CM44" s="443"/>
      <c r="CN44" s="443"/>
      <c r="CO44" s="443"/>
      <c r="CP44" s="443"/>
      <c r="CQ44" s="443"/>
      <c r="CR44" s="443"/>
      <c r="CS44" s="443"/>
    </row>
    <row r="45" spans="1:97" ht="7.5" customHeight="1" x14ac:dyDescent="0.2">
      <c r="B45" s="443"/>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90"/>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19"/>
      <c r="AY45" s="440"/>
      <c r="AZ45" s="440"/>
      <c r="BA45" s="440"/>
      <c r="BB45" s="440"/>
      <c r="BC45" s="440"/>
      <c r="BD45" s="440"/>
      <c r="BE45" s="440"/>
      <c r="BF45" s="440"/>
      <c r="BG45" s="440"/>
      <c r="BH45" s="440"/>
      <c r="BI45" s="440"/>
      <c r="BJ45" s="440"/>
      <c r="BK45" s="440"/>
      <c r="BL45" s="440"/>
      <c r="BM45" s="440"/>
      <c r="BN45" s="440"/>
      <c r="BO45" s="440"/>
      <c r="BP45" s="440"/>
      <c r="BQ45" s="440"/>
      <c r="BR45" s="440"/>
      <c r="BS45" s="440"/>
      <c r="BT45" s="440"/>
      <c r="BU45" s="34"/>
      <c r="BV45" s="18"/>
      <c r="BW45" s="18"/>
      <c r="BX45" s="443"/>
      <c r="BY45" s="443"/>
      <c r="BZ45" s="443"/>
      <c r="CA45" s="443"/>
      <c r="CB45" s="443"/>
      <c r="CC45" s="443"/>
      <c r="CD45" s="443"/>
      <c r="CE45" s="443"/>
      <c r="CF45" s="443"/>
      <c r="CG45" s="443"/>
      <c r="CH45" s="443"/>
      <c r="CI45" s="443"/>
      <c r="CJ45" s="443"/>
      <c r="CK45" s="443"/>
      <c r="CL45" s="443"/>
      <c r="CM45" s="443"/>
      <c r="CN45" s="443"/>
      <c r="CO45" s="443"/>
      <c r="CP45" s="443"/>
      <c r="CQ45" s="443"/>
      <c r="CR45" s="443"/>
      <c r="CS45" s="443"/>
    </row>
    <row r="46" spans="1:97" ht="8.1" customHeight="1" x14ac:dyDescent="0.2">
      <c r="B46" s="44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90"/>
      <c r="AA46" s="184"/>
      <c r="AB46" s="184"/>
      <c r="AC46" s="184"/>
      <c r="AD46" s="184"/>
      <c r="AE46" s="184"/>
      <c r="AF46" s="184"/>
      <c r="AG46" s="184"/>
      <c r="AH46" s="184"/>
      <c r="AI46" s="184"/>
      <c r="AJ46" s="184"/>
      <c r="AK46" s="184"/>
      <c r="AL46" s="185"/>
      <c r="AM46" s="298"/>
      <c r="AN46" s="298"/>
      <c r="AO46" s="184"/>
      <c r="AP46" s="299"/>
      <c r="AQ46" s="299"/>
      <c r="AR46" s="299"/>
      <c r="AS46" s="299"/>
      <c r="AT46" s="299"/>
      <c r="AU46" s="299"/>
      <c r="AV46" s="299"/>
      <c r="AW46" s="30"/>
      <c r="AY46" s="440"/>
      <c r="AZ46" s="440"/>
      <c r="BA46" s="440"/>
      <c r="BB46" s="440"/>
      <c r="BC46" s="440"/>
      <c r="BD46" s="440"/>
      <c r="BE46" s="440"/>
      <c r="BF46" s="440"/>
      <c r="BG46" s="440"/>
      <c r="BH46" s="440"/>
      <c r="BI46" s="440"/>
      <c r="BJ46" s="440"/>
      <c r="BK46" s="440"/>
      <c r="BL46" s="440"/>
      <c r="BM46" s="440"/>
      <c r="BN46" s="440"/>
      <c r="BO46" s="440"/>
      <c r="BP46" s="440"/>
      <c r="BQ46" s="440"/>
      <c r="BR46" s="440"/>
      <c r="BS46" s="440"/>
      <c r="BT46" s="440"/>
      <c r="BU46" s="55"/>
      <c r="BV46" s="18"/>
      <c r="BW46" s="18"/>
      <c r="BX46" s="443"/>
      <c r="BY46" s="443"/>
      <c r="BZ46" s="443"/>
      <c r="CA46" s="443"/>
      <c r="CB46" s="443"/>
      <c r="CC46" s="443"/>
      <c r="CD46" s="443"/>
      <c r="CE46" s="443"/>
      <c r="CF46" s="443"/>
      <c r="CG46" s="443"/>
      <c r="CH46" s="443"/>
      <c r="CI46" s="443"/>
      <c r="CJ46" s="443"/>
      <c r="CK46" s="443"/>
      <c r="CL46" s="443"/>
      <c r="CM46" s="443"/>
      <c r="CN46" s="443"/>
      <c r="CO46" s="443"/>
      <c r="CP46" s="443"/>
      <c r="CQ46" s="443"/>
      <c r="CR46" s="443"/>
      <c r="CS46" s="443"/>
    </row>
    <row r="47" spans="1:97" ht="6.6" customHeight="1" x14ac:dyDescent="0.2">
      <c r="B47" s="443"/>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90"/>
      <c r="AA47" s="184"/>
      <c r="AB47" s="184"/>
      <c r="AC47" s="184"/>
      <c r="AD47" s="184"/>
      <c r="AE47" s="184"/>
      <c r="AF47" s="184"/>
      <c r="AG47" s="184"/>
      <c r="AH47" s="184"/>
      <c r="AI47" s="184"/>
      <c r="AJ47" s="184"/>
      <c r="AK47" s="184"/>
      <c r="AL47" s="298"/>
      <c r="AM47" s="298"/>
      <c r="AN47" s="298"/>
      <c r="AO47" s="299"/>
      <c r="AP47" s="299"/>
      <c r="AQ47" s="299"/>
      <c r="AR47" s="299"/>
      <c r="AS47" s="299"/>
      <c r="AT47" s="299"/>
      <c r="AU47" s="299"/>
      <c r="AV47" s="299"/>
      <c r="AW47" s="30"/>
      <c r="AY47" s="440"/>
      <c r="AZ47" s="440"/>
      <c r="BA47" s="440"/>
      <c r="BB47" s="440"/>
      <c r="BC47" s="440"/>
      <c r="BD47" s="440"/>
      <c r="BE47" s="440"/>
      <c r="BF47" s="440"/>
      <c r="BG47" s="440"/>
      <c r="BH47" s="440"/>
      <c r="BI47" s="440"/>
      <c r="BJ47" s="440"/>
      <c r="BK47" s="440"/>
      <c r="BL47" s="440"/>
      <c r="BM47" s="440"/>
      <c r="BN47" s="440"/>
      <c r="BO47" s="440"/>
      <c r="BP47" s="440"/>
      <c r="BQ47" s="440"/>
      <c r="BR47" s="440"/>
      <c r="BS47" s="440"/>
      <c r="BT47" s="440"/>
      <c r="BU47" s="55"/>
      <c r="BV47" s="18"/>
      <c r="BW47" s="18"/>
      <c r="BX47" s="443"/>
      <c r="BY47" s="443"/>
      <c r="BZ47" s="443"/>
      <c r="CA47" s="443"/>
      <c r="CB47" s="443"/>
      <c r="CC47" s="443"/>
      <c r="CD47" s="443"/>
      <c r="CE47" s="443"/>
      <c r="CF47" s="443"/>
      <c r="CG47" s="443"/>
      <c r="CH47" s="443"/>
      <c r="CI47" s="443"/>
      <c r="CJ47" s="443"/>
      <c r="CK47" s="443"/>
      <c r="CL47" s="443"/>
      <c r="CM47" s="443"/>
      <c r="CN47" s="443"/>
      <c r="CO47" s="443"/>
      <c r="CP47" s="443"/>
      <c r="CQ47" s="443"/>
      <c r="CR47" s="443"/>
      <c r="CS47" s="443"/>
    </row>
    <row r="48" spans="1:97" ht="6.6" customHeight="1" x14ac:dyDescent="0.2">
      <c r="B48" s="44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90"/>
      <c r="AA48" s="184"/>
      <c r="AB48" s="184"/>
      <c r="AC48" s="184"/>
      <c r="AD48" s="184"/>
      <c r="AE48" s="184"/>
      <c r="AF48" s="184"/>
      <c r="AG48" s="184"/>
      <c r="AH48" s="184"/>
      <c r="AI48" s="184"/>
      <c r="AJ48" s="184"/>
      <c r="AK48" s="184"/>
      <c r="AL48" s="185"/>
      <c r="AM48" s="298"/>
      <c r="AN48" s="298"/>
      <c r="AO48" s="184"/>
      <c r="AP48" s="299"/>
      <c r="AQ48" s="299"/>
      <c r="AR48" s="299"/>
      <c r="AS48" s="299"/>
      <c r="AT48" s="299"/>
      <c r="AU48" s="299"/>
      <c r="AV48" s="299"/>
      <c r="AW48" s="30"/>
      <c r="AY48" s="440"/>
      <c r="AZ48" s="440"/>
      <c r="BA48" s="440"/>
      <c r="BB48" s="440"/>
      <c r="BC48" s="440"/>
      <c r="BD48" s="440"/>
      <c r="BE48" s="440"/>
      <c r="BF48" s="440"/>
      <c r="BG48" s="440"/>
      <c r="BH48" s="440"/>
      <c r="BI48" s="440"/>
      <c r="BJ48" s="440"/>
      <c r="BK48" s="440"/>
      <c r="BL48" s="440"/>
      <c r="BM48" s="440"/>
      <c r="BN48" s="440"/>
      <c r="BO48" s="440"/>
      <c r="BP48" s="440"/>
      <c r="BQ48" s="440"/>
      <c r="BR48" s="440"/>
      <c r="BS48" s="440"/>
      <c r="BT48" s="440"/>
      <c r="BU48" s="55"/>
      <c r="BV48" s="18"/>
      <c r="BW48" s="18"/>
      <c r="BX48" s="443"/>
      <c r="BY48" s="443"/>
      <c r="BZ48" s="443"/>
      <c r="CA48" s="443"/>
      <c r="CB48" s="443"/>
      <c r="CC48" s="443"/>
      <c r="CD48" s="443"/>
      <c r="CE48" s="443"/>
      <c r="CF48" s="443"/>
      <c r="CG48" s="443"/>
      <c r="CH48" s="443"/>
      <c r="CI48" s="443"/>
      <c r="CJ48" s="443"/>
      <c r="CK48" s="443"/>
      <c r="CL48" s="443"/>
      <c r="CM48" s="443"/>
      <c r="CN48" s="443"/>
      <c r="CO48" s="443"/>
      <c r="CP48" s="443"/>
      <c r="CQ48" s="443"/>
      <c r="CR48" s="443"/>
      <c r="CS48" s="443"/>
    </row>
    <row r="49" spans="2:98" ht="6.6" customHeight="1" x14ac:dyDescent="0.2">
      <c r="B49" s="443"/>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90"/>
      <c r="AA49" s="184"/>
      <c r="AB49" s="184"/>
      <c r="AC49" s="184"/>
      <c r="AD49" s="184"/>
      <c r="AE49" s="184"/>
      <c r="AF49" s="184"/>
      <c r="AG49" s="184"/>
      <c r="AH49" s="184"/>
      <c r="AI49" s="184"/>
      <c r="AJ49" s="184"/>
      <c r="AK49" s="184"/>
      <c r="AL49" s="298"/>
      <c r="AM49" s="298"/>
      <c r="AN49" s="298"/>
      <c r="AO49" s="299"/>
      <c r="AP49" s="299"/>
      <c r="AQ49" s="299"/>
      <c r="AR49" s="299"/>
      <c r="AS49" s="299"/>
      <c r="AT49" s="299"/>
      <c r="AU49" s="299"/>
      <c r="AV49" s="299"/>
      <c r="AW49" s="30"/>
      <c r="AY49" s="440"/>
      <c r="AZ49" s="440"/>
      <c r="BA49" s="440"/>
      <c r="BB49" s="440"/>
      <c r="BC49" s="440"/>
      <c r="BD49" s="440"/>
      <c r="BE49" s="440"/>
      <c r="BF49" s="440"/>
      <c r="BG49" s="440"/>
      <c r="BH49" s="440"/>
      <c r="BI49" s="440"/>
      <c r="BJ49" s="440"/>
      <c r="BK49" s="440"/>
      <c r="BL49" s="440"/>
      <c r="BM49" s="440"/>
      <c r="BN49" s="440"/>
      <c r="BO49" s="440"/>
      <c r="BP49" s="440"/>
      <c r="BQ49" s="440"/>
      <c r="BR49" s="440"/>
      <c r="BS49" s="440"/>
      <c r="BT49" s="440"/>
      <c r="BU49" s="55"/>
      <c r="BV49" s="18"/>
      <c r="BW49" s="18"/>
      <c r="BX49" s="443"/>
      <c r="BY49" s="443"/>
      <c r="BZ49" s="443"/>
      <c r="CA49" s="443"/>
      <c r="CB49" s="443"/>
      <c r="CC49" s="443"/>
      <c r="CD49" s="443"/>
      <c r="CE49" s="443"/>
      <c r="CF49" s="443"/>
      <c r="CG49" s="443"/>
      <c r="CH49" s="443"/>
      <c r="CI49" s="443"/>
      <c r="CJ49" s="443"/>
      <c r="CK49" s="443"/>
      <c r="CL49" s="443"/>
      <c r="CM49" s="443"/>
      <c r="CN49" s="443"/>
      <c r="CO49" s="443"/>
      <c r="CP49" s="443"/>
      <c r="CQ49" s="443"/>
      <c r="CR49" s="443"/>
      <c r="CS49" s="443"/>
    </row>
    <row r="50" spans="2:98" ht="6.6" customHeight="1" x14ac:dyDescent="0.2">
      <c r="B50" s="443"/>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90"/>
      <c r="AA50" s="184"/>
      <c r="AB50" s="184"/>
      <c r="AC50" s="184"/>
      <c r="AD50" s="184"/>
      <c r="AE50" s="184"/>
      <c r="AF50" s="184"/>
      <c r="AG50" s="184"/>
      <c r="AH50" s="184"/>
      <c r="AI50" s="184"/>
      <c r="AJ50" s="184"/>
      <c r="AK50" s="184"/>
      <c r="AL50" s="185"/>
      <c r="AM50" s="298"/>
      <c r="AN50" s="298"/>
      <c r="AO50" s="184"/>
      <c r="AP50" s="184"/>
      <c r="AQ50" s="184"/>
      <c r="AR50" s="184"/>
      <c r="AS50" s="184"/>
      <c r="AT50" s="184"/>
      <c r="AU50" s="184"/>
      <c r="AV50" s="299"/>
      <c r="AW50" s="30"/>
      <c r="AY50" s="440"/>
      <c r="AZ50" s="440"/>
      <c r="BA50" s="440"/>
      <c r="BB50" s="440"/>
      <c r="BC50" s="440"/>
      <c r="BD50" s="440"/>
      <c r="BE50" s="440"/>
      <c r="BF50" s="440"/>
      <c r="BG50" s="440"/>
      <c r="BH50" s="440"/>
      <c r="BI50" s="440"/>
      <c r="BJ50" s="440"/>
      <c r="BK50" s="440"/>
      <c r="BL50" s="440"/>
      <c r="BM50" s="440"/>
      <c r="BN50" s="440"/>
      <c r="BO50" s="440"/>
      <c r="BP50" s="440"/>
      <c r="BQ50" s="440"/>
      <c r="BR50" s="440"/>
      <c r="BS50" s="440"/>
      <c r="BT50" s="440"/>
      <c r="BU50" s="55"/>
      <c r="BV50" s="18"/>
      <c r="BW50" s="18"/>
      <c r="BX50" s="443"/>
      <c r="BY50" s="443"/>
      <c r="BZ50" s="443"/>
      <c r="CA50" s="443"/>
      <c r="CB50" s="443"/>
      <c r="CC50" s="443"/>
      <c r="CD50" s="443"/>
      <c r="CE50" s="443"/>
      <c r="CF50" s="443"/>
      <c r="CG50" s="443"/>
      <c r="CH50" s="443"/>
      <c r="CI50" s="443"/>
      <c r="CJ50" s="443"/>
      <c r="CK50" s="443"/>
      <c r="CL50" s="443"/>
      <c r="CM50" s="443"/>
      <c r="CN50" s="443"/>
      <c r="CO50" s="443"/>
      <c r="CP50" s="443"/>
      <c r="CQ50" s="443"/>
      <c r="CR50" s="443"/>
      <c r="CS50" s="443"/>
    </row>
    <row r="51" spans="2:98" ht="6.6" customHeight="1" x14ac:dyDescent="0.2">
      <c r="B51" s="443"/>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90"/>
      <c r="AA51" s="184"/>
      <c r="AB51" s="184"/>
      <c r="AC51" s="184"/>
      <c r="AD51" s="184"/>
      <c r="AE51" s="184"/>
      <c r="AF51" s="184"/>
      <c r="AG51" s="184"/>
      <c r="AH51" s="184"/>
      <c r="AI51" s="184"/>
      <c r="AJ51" s="184"/>
      <c r="AK51" s="184"/>
      <c r="AL51" s="298"/>
      <c r="AM51" s="298"/>
      <c r="AN51" s="298"/>
      <c r="AO51" s="184"/>
      <c r="AP51" s="184"/>
      <c r="AQ51" s="184"/>
      <c r="AR51" s="184"/>
      <c r="AS51" s="184"/>
      <c r="AT51" s="184"/>
      <c r="AU51" s="184"/>
      <c r="AV51" s="299"/>
      <c r="AW51" s="30"/>
      <c r="AY51" s="440"/>
      <c r="AZ51" s="440"/>
      <c r="BA51" s="440"/>
      <c r="BB51" s="440"/>
      <c r="BC51" s="440"/>
      <c r="BD51" s="440"/>
      <c r="BE51" s="440"/>
      <c r="BF51" s="440"/>
      <c r="BG51" s="440"/>
      <c r="BH51" s="440"/>
      <c r="BI51" s="440"/>
      <c r="BJ51" s="440"/>
      <c r="BK51" s="440"/>
      <c r="BL51" s="440"/>
      <c r="BM51" s="440"/>
      <c r="BN51" s="440"/>
      <c r="BO51" s="440"/>
      <c r="BP51" s="440"/>
      <c r="BQ51" s="440"/>
      <c r="BR51" s="440"/>
      <c r="BS51" s="440"/>
      <c r="BT51" s="440"/>
      <c r="BU51" s="55"/>
      <c r="BV51" s="18"/>
      <c r="BW51" s="18"/>
      <c r="BX51" s="443"/>
      <c r="BY51" s="443"/>
      <c r="BZ51" s="443"/>
      <c r="CA51" s="443"/>
      <c r="CB51" s="443"/>
      <c r="CC51" s="443"/>
      <c r="CD51" s="443"/>
      <c r="CE51" s="443"/>
      <c r="CF51" s="443"/>
      <c r="CG51" s="443"/>
      <c r="CH51" s="443"/>
      <c r="CI51" s="443"/>
      <c r="CJ51" s="443"/>
      <c r="CK51" s="443"/>
      <c r="CL51" s="443"/>
      <c r="CM51" s="443"/>
      <c r="CN51" s="443"/>
      <c r="CO51" s="443"/>
      <c r="CP51" s="443"/>
      <c r="CQ51" s="443"/>
      <c r="CR51" s="443"/>
      <c r="CS51" s="443"/>
    </row>
    <row r="52" spans="2:98" ht="3" customHeight="1" x14ac:dyDescent="0.2">
      <c r="B52" s="443"/>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90"/>
      <c r="AW52" s="17"/>
    </row>
    <row r="53" spans="2:98" ht="3" customHeight="1" x14ac:dyDescent="0.2">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17"/>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row>
    <row r="54" spans="2:98" ht="3" customHeight="1" x14ac:dyDescent="0.2">
      <c r="AW54" s="17"/>
    </row>
    <row r="55" spans="2:98" ht="7.5" customHeight="1" x14ac:dyDescent="0.2">
      <c r="B55" s="455" t="s">
        <v>179</v>
      </c>
      <c r="C55" s="455"/>
      <c r="D55" s="455"/>
      <c r="E55" s="455"/>
      <c r="F55" s="455"/>
      <c r="G55" s="455"/>
      <c r="H55" s="455"/>
      <c r="I55" s="455"/>
      <c r="J55" s="455"/>
      <c r="K55" s="455"/>
      <c r="L55" s="455"/>
      <c r="M55" s="455"/>
      <c r="N55" s="455"/>
      <c r="O55" s="455"/>
      <c r="P55" s="455"/>
      <c r="Q55" s="455"/>
      <c r="R55" s="455"/>
      <c r="S55" s="455"/>
      <c r="T55" s="455"/>
      <c r="U55" s="455"/>
      <c r="V55" s="166" t="s">
        <v>127</v>
      </c>
      <c r="W55" s="166"/>
      <c r="AA55" s="445" t="s">
        <v>160</v>
      </c>
      <c r="AB55" s="445"/>
      <c r="AC55" s="445"/>
      <c r="AD55" s="445"/>
      <c r="AE55" s="445"/>
      <c r="AF55" s="445"/>
      <c r="AG55" s="445"/>
      <c r="AH55" s="445"/>
      <c r="AI55" s="445"/>
      <c r="AJ55" s="445"/>
      <c r="AK55" s="445"/>
      <c r="AL55" s="445"/>
      <c r="AM55" s="445"/>
      <c r="AN55" s="445"/>
      <c r="AO55" s="445"/>
      <c r="AP55" s="445"/>
      <c r="AQ55" s="445"/>
      <c r="AR55" s="445"/>
      <c r="AS55" s="445"/>
      <c r="AT55" s="445"/>
      <c r="AU55" s="148" t="s">
        <v>127</v>
      </c>
      <c r="AV55" s="148"/>
      <c r="AW55" s="36"/>
      <c r="AY55" s="455" t="s">
        <v>181</v>
      </c>
      <c r="AZ55" s="455"/>
      <c r="BA55" s="455"/>
      <c r="BB55" s="455"/>
      <c r="BC55" s="455"/>
      <c r="BD55" s="455"/>
      <c r="BE55" s="455"/>
      <c r="BF55" s="455"/>
      <c r="BG55" s="455"/>
      <c r="BH55" s="455"/>
      <c r="BI55" s="455"/>
      <c r="BJ55" s="455"/>
      <c r="BK55" s="455"/>
      <c r="BL55" s="455"/>
      <c r="BM55" s="455"/>
      <c r="BN55" s="455"/>
      <c r="BO55" s="455"/>
      <c r="BP55" s="455"/>
      <c r="BQ55" s="455"/>
      <c r="BR55" s="455"/>
      <c r="BS55" s="455"/>
      <c r="BT55" s="148" t="s">
        <v>127</v>
      </c>
      <c r="BU55" s="54"/>
      <c r="BX55" s="445" t="s">
        <v>182</v>
      </c>
      <c r="BY55" s="445"/>
      <c r="BZ55" s="445"/>
      <c r="CA55" s="445"/>
      <c r="CB55" s="445"/>
      <c r="CC55" s="445"/>
      <c r="CD55" s="445"/>
      <c r="CE55" s="445"/>
      <c r="CF55" s="445"/>
      <c r="CG55" s="445"/>
      <c r="CH55" s="445"/>
      <c r="CI55" s="445"/>
      <c r="CJ55" s="445"/>
      <c r="CK55" s="445"/>
      <c r="CL55" s="445"/>
      <c r="CM55" s="445"/>
      <c r="CN55" s="445"/>
      <c r="CO55" s="445"/>
      <c r="CP55" s="445"/>
      <c r="CQ55" s="445"/>
      <c r="CR55" s="148" t="s">
        <v>127</v>
      </c>
      <c r="CS55" s="148"/>
    </row>
    <row r="56" spans="2:98" ht="7.5" customHeight="1" x14ac:dyDescent="0.2">
      <c r="B56" s="455"/>
      <c r="C56" s="455"/>
      <c r="D56" s="455"/>
      <c r="E56" s="455"/>
      <c r="F56" s="455"/>
      <c r="G56" s="455"/>
      <c r="H56" s="455"/>
      <c r="I56" s="455"/>
      <c r="J56" s="455"/>
      <c r="K56" s="455"/>
      <c r="L56" s="455"/>
      <c r="M56" s="455"/>
      <c r="N56" s="455"/>
      <c r="O56" s="455"/>
      <c r="P56" s="455"/>
      <c r="Q56" s="455"/>
      <c r="R56" s="455"/>
      <c r="S56" s="455"/>
      <c r="T56" s="455"/>
      <c r="U56" s="455"/>
      <c r="V56" s="166"/>
      <c r="W56" s="166"/>
      <c r="AA56" s="445"/>
      <c r="AB56" s="445"/>
      <c r="AC56" s="445"/>
      <c r="AD56" s="445"/>
      <c r="AE56" s="445"/>
      <c r="AF56" s="445"/>
      <c r="AG56" s="445"/>
      <c r="AH56" s="445"/>
      <c r="AI56" s="445"/>
      <c r="AJ56" s="445"/>
      <c r="AK56" s="445"/>
      <c r="AL56" s="445"/>
      <c r="AM56" s="445"/>
      <c r="AN56" s="445"/>
      <c r="AO56" s="445"/>
      <c r="AP56" s="445"/>
      <c r="AQ56" s="445"/>
      <c r="AR56" s="445"/>
      <c r="AS56" s="445"/>
      <c r="AT56" s="445"/>
      <c r="AU56" s="148"/>
      <c r="AV56" s="148"/>
      <c r="AW56" s="36"/>
      <c r="AY56" s="455"/>
      <c r="AZ56" s="455"/>
      <c r="BA56" s="455"/>
      <c r="BB56" s="455"/>
      <c r="BC56" s="455"/>
      <c r="BD56" s="455"/>
      <c r="BE56" s="455"/>
      <c r="BF56" s="455"/>
      <c r="BG56" s="455"/>
      <c r="BH56" s="455"/>
      <c r="BI56" s="455"/>
      <c r="BJ56" s="455"/>
      <c r="BK56" s="455"/>
      <c r="BL56" s="455"/>
      <c r="BM56" s="455"/>
      <c r="BN56" s="455"/>
      <c r="BO56" s="455"/>
      <c r="BP56" s="455"/>
      <c r="BQ56" s="455"/>
      <c r="BR56" s="455"/>
      <c r="BS56" s="455"/>
      <c r="BT56" s="148"/>
      <c r="BU56" s="54"/>
      <c r="BX56" s="445"/>
      <c r="BY56" s="445"/>
      <c r="BZ56" s="445"/>
      <c r="CA56" s="445"/>
      <c r="CB56" s="445"/>
      <c r="CC56" s="445"/>
      <c r="CD56" s="445"/>
      <c r="CE56" s="445"/>
      <c r="CF56" s="445"/>
      <c r="CG56" s="445"/>
      <c r="CH56" s="445"/>
      <c r="CI56" s="445"/>
      <c r="CJ56" s="445"/>
      <c r="CK56" s="445"/>
      <c r="CL56" s="445"/>
      <c r="CM56" s="445"/>
      <c r="CN56" s="445"/>
      <c r="CO56" s="445"/>
      <c r="CP56" s="445"/>
      <c r="CQ56" s="445"/>
      <c r="CR56" s="148"/>
      <c r="CS56" s="148"/>
    </row>
    <row r="57" spans="2:98" ht="3.95" customHeight="1" x14ac:dyDescent="0.2">
      <c r="B57" s="37"/>
      <c r="C57" s="37"/>
      <c r="D57" s="37"/>
      <c r="E57" s="37"/>
      <c r="F57" s="37"/>
      <c r="G57" s="37"/>
      <c r="H57" s="37"/>
      <c r="I57" s="37"/>
      <c r="J57" s="37"/>
      <c r="K57" s="37"/>
      <c r="L57" s="37"/>
      <c r="M57" s="37"/>
      <c r="N57" s="37"/>
      <c r="O57" s="37"/>
      <c r="P57" s="37"/>
      <c r="Q57" s="37"/>
      <c r="R57" s="37"/>
      <c r="S57" s="37"/>
      <c r="T57" s="37"/>
      <c r="U57" s="37"/>
      <c r="V57" s="54"/>
      <c r="W57" s="54"/>
      <c r="AA57" s="38"/>
      <c r="AB57" s="38"/>
      <c r="AC57" s="38"/>
      <c r="AD57" s="38"/>
      <c r="AE57" s="38"/>
      <c r="AF57" s="38"/>
      <c r="AG57" s="38"/>
      <c r="AH57" s="38"/>
      <c r="AI57" s="38"/>
      <c r="AJ57" s="38"/>
      <c r="AK57" s="38"/>
      <c r="AL57" s="38"/>
      <c r="AM57" s="38"/>
      <c r="AN57" s="38"/>
      <c r="AO57" s="38"/>
      <c r="AP57" s="38"/>
      <c r="AQ57" s="38"/>
      <c r="AR57" s="38"/>
      <c r="AS57" s="38"/>
      <c r="AT57" s="38"/>
      <c r="AU57" s="54"/>
      <c r="AV57" s="54"/>
      <c r="AW57" s="36"/>
      <c r="AY57" s="39"/>
      <c r="AZ57" s="39"/>
      <c r="BA57" s="39"/>
      <c r="BB57" s="39"/>
      <c r="BC57" s="39"/>
      <c r="BD57" s="39"/>
      <c r="BE57" s="39"/>
      <c r="BF57" s="39"/>
      <c r="BG57" s="39"/>
      <c r="BH57" s="39"/>
      <c r="BI57" s="39"/>
      <c r="BJ57" s="39"/>
      <c r="BK57" s="39"/>
      <c r="BL57" s="39"/>
      <c r="BM57" s="39"/>
      <c r="BN57" s="39"/>
      <c r="BO57" s="39"/>
      <c r="BP57" s="39"/>
      <c r="BQ57" s="39"/>
      <c r="BR57" s="39"/>
      <c r="BS57" s="39"/>
      <c r="BT57" s="54"/>
      <c r="BU57" s="54"/>
      <c r="BX57" s="39"/>
      <c r="BY57" s="39"/>
      <c r="BZ57" s="39"/>
      <c r="CA57" s="39"/>
      <c r="CB57" s="39"/>
      <c r="CC57" s="39"/>
      <c r="CD57" s="39"/>
      <c r="CE57" s="39"/>
      <c r="CF57" s="39"/>
      <c r="CG57" s="39"/>
      <c r="CH57" s="39"/>
      <c r="CI57" s="39"/>
      <c r="CJ57" s="39"/>
      <c r="CK57" s="39"/>
      <c r="CL57" s="39"/>
      <c r="CM57" s="39"/>
      <c r="CN57" s="39"/>
      <c r="CO57" s="39"/>
      <c r="CP57" s="54"/>
      <c r="CQ57" s="54"/>
    </row>
    <row r="58" spans="2:98" ht="7.5" customHeight="1" x14ac:dyDescent="0.2">
      <c r="B58" s="461" t="s">
        <v>130</v>
      </c>
      <c r="C58" s="461"/>
      <c r="D58" s="461"/>
      <c r="E58" s="461"/>
      <c r="F58" s="461"/>
      <c r="G58" s="461"/>
      <c r="H58" s="461"/>
      <c r="I58" s="461"/>
      <c r="J58" s="461"/>
      <c r="K58" s="461"/>
      <c r="L58" s="461"/>
      <c r="M58" s="461"/>
      <c r="N58" s="461"/>
      <c r="O58" s="461"/>
      <c r="P58" s="461"/>
      <c r="Q58" s="461"/>
      <c r="R58" s="461"/>
      <c r="S58" s="461"/>
      <c r="T58" s="461"/>
      <c r="U58" s="461"/>
      <c r="V58" s="461"/>
      <c r="W58" s="461"/>
      <c r="X58" s="303"/>
      <c r="Y58" s="303"/>
      <c r="Z58" s="303"/>
      <c r="AA58" s="440" t="s">
        <v>131</v>
      </c>
      <c r="AB58" s="440"/>
      <c r="AC58" s="440"/>
      <c r="AD58" s="440"/>
      <c r="AE58" s="440"/>
      <c r="AF58" s="440"/>
      <c r="AG58" s="440"/>
      <c r="AH58" s="440"/>
      <c r="AI58" s="440"/>
      <c r="AJ58" s="440"/>
      <c r="AK58" s="440"/>
      <c r="AL58" s="440"/>
      <c r="AM58" s="440"/>
      <c r="AN58" s="440"/>
      <c r="AO58" s="440"/>
      <c r="AP58" s="440"/>
      <c r="AQ58" s="440"/>
      <c r="AR58" s="440"/>
      <c r="AS58" s="440"/>
      <c r="AT58" s="440"/>
      <c r="AU58" s="440"/>
      <c r="AV58" s="440"/>
      <c r="AW58" s="17"/>
      <c r="AY58" s="440" t="s">
        <v>138</v>
      </c>
      <c r="AZ58" s="440"/>
      <c r="BA58" s="440"/>
      <c r="BB58" s="440"/>
      <c r="BC58" s="440"/>
      <c r="BD58" s="440"/>
      <c r="BE58" s="440"/>
      <c r="BF58" s="440"/>
      <c r="BG58" s="440"/>
      <c r="BH58" s="440"/>
      <c r="BI58" s="440"/>
      <c r="BJ58" s="440" t="s">
        <v>8</v>
      </c>
      <c r="BK58" s="440"/>
      <c r="BL58" s="440"/>
      <c r="BM58" s="440"/>
      <c r="BN58" s="440" t="s">
        <v>9</v>
      </c>
      <c r="BO58" s="440"/>
      <c r="BP58" s="440"/>
      <c r="BQ58" s="440"/>
      <c r="BR58" s="440"/>
      <c r="BS58" s="440"/>
      <c r="BT58" s="440"/>
      <c r="BU58" s="21"/>
      <c r="BV58" s="21"/>
      <c r="BX58" s="440" t="s">
        <v>139</v>
      </c>
      <c r="BY58" s="440"/>
      <c r="BZ58" s="440"/>
      <c r="CA58" s="440"/>
      <c r="CB58" s="440"/>
      <c r="CC58" s="440"/>
      <c r="CD58" s="440"/>
      <c r="CE58" s="440"/>
      <c r="CF58" s="440"/>
      <c r="CG58" s="440"/>
      <c r="CH58" s="440"/>
      <c r="CI58" s="440"/>
      <c r="CJ58" s="440"/>
      <c r="CK58" s="440"/>
      <c r="CL58" s="440"/>
      <c r="CM58" s="440"/>
      <c r="CN58" s="440"/>
      <c r="CO58" s="440"/>
      <c r="CP58" s="440"/>
      <c r="CQ58" s="440"/>
      <c r="CR58" s="440"/>
      <c r="CS58" s="440"/>
    </row>
    <row r="59" spans="2:98" ht="7.5" customHeight="1" x14ac:dyDescent="0.2">
      <c r="B59" s="461"/>
      <c r="C59" s="461"/>
      <c r="D59" s="461"/>
      <c r="E59" s="461"/>
      <c r="F59" s="461"/>
      <c r="G59" s="461"/>
      <c r="H59" s="461"/>
      <c r="I59" s="461"/>
      <c r="J59" s="461"/>
      <c r="K59" s="461"/>
      <c r="L59" s="461"/>
      <c r="M59" s="461"/>
      <c r="N59" s="461"/>
      <c r="O59" s="461"/>
      <c r="P59" s="461"/>
      <c r="Q59" s="461"/>
      <c r="R59" s="461"/>
      <c r="S59" s="461"/>
      <c r="T59" s="461"/>
      <c r="U59" s="461"/>
      <c r="V59" s="461"/>
      <c r="W59" s="461"/>
      <c r="X59" s="303"/>
      <c r="Y59" s="303"/>
      <c r="Z59" s="303"/>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17"/>
      <c r="AY59" s="440"/>
      <c r="AZ59" s="440"/>
      <c r="BA59" s="440"/>
      <c r="BB59" s="440"/>
      <c r="BC59" s="440"/>
      <c r="BD59" s="440"/>
      <c r="BE59" s="440"/>
      <c r="BF59" s="440"/>
      <c r="BG59" s="440"/>
      <c r="BH59" s="440"/>
      <c r="BI59" s="440"/>
      <c r="BJ59" s="440"/>
      <c r="BK59" s="440"/>
      <c r="BL59" s="440"/>
      <c r="BM59" s="440"/>
      <c r="BN59" s="440"/>
      <c r="BO59" s="440"/>
      <c r="BP59" s="440"/>
      <c r="BQ59" s="440"/>
      <c r="BR59" s="440"/>
      <c r="BS59" s="440"/>
      <c r="BT59" s="440"/>
      <c r="BU59" s="21"/>
      <c r="BV59" s="21"/>
      <c r="BX59" s="440"/>
      <c r="BY59" s="440"/>
      <c r="BZ59" s="440"/>
      <c r="CA59" s="440"/>
      <c r="CB59" s="440"/>
      <c r="CC59" s="440"/>
      <c r="CD59" s="440"/>
      <c r="CE59" s="440"/>
      <c r="CF59" s="440"/>
      <c r="CG59" s="440"/>
      <c r="CH59" s="440"/>
      <c r="CI59" s="440"/>
      <c r="CJ59" s="440"/>
      <c r="CK59" s="440"/>
      <c r="CL59" s="440"/>
      <c r="CM59" s="440"/>
      <c r="CN59" s="440"/>
      <c r="CO59" s="440"/>
      <c r="CP59" s="440"/>
      <c r="CQ59" s="440"/>
      <c r="CR59" s="440"/>
      <c r="CS59" s="440"/>
    </row>
    <row r="60" spans="2:98" ht="6.6" customHeight="1" x14ac:dyDescent="0.2">
      <c r="B60" s="461"/>
      <c r="C60" s="461"/>
      <c r="D60" s="461"/>
      <c r="E60" s="461"/>
      <c r="F60" s="461"/>
      <c r="G60" s="461"/>
      <c r="H60" s="461"/>
      <c r="I60" s="461"/>
      <c r="J60" s="461"/>
      <c r="K60" s="461"/>
      <c r="L60" s="461"/>
      <c r="M60" s="461"/>
      <c r="N60" s="461"/>
      <c r="O60" s="461"/>
      <c r="P60" s="461"/>
      <c r="Q60" s="461"/>
      <c r="R60" s="461"/>
      <c r="S60" s="461"/>
      <c r="T60" s="461"/>
      <c r="U60" s="461"/>
      <c r="V60" s="461"/>
      <c r="W60" s="461"/>
      <c r="X60" s="303"/>
      <c r="Y60" s="303"/>
      <c r="Z60" s="303"/>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17"/>
      <c r="AY60" s="440"/>
      <c r="AZ60" s="440"/>
      <c r="BA60" s="440"/>
      <c r="BB60" s="440"/>
      <c r="BC60" s="440"/>
      <c r="BD60" s="440"/>
      <c r="BE60" s="440"/>
      <c r="BF60" s="440"/>
      <c r="BG60" s="440"/>
      <c r="BH60" s="440"/>
      <c r="BI60" s="440"/>
      <c r="BJ60" s="440">
        <v>0.04</v>
      </c>
      <c r="BK60" s="440"/>
      <c r="BL60" s="440"/>
      <c r="BM60" s="440"/>
      <c r="BN60" s="440">
        <f>AY60*BJ60</f>
        <v>0</v>
      </c>
      <c r="BO60" s="440"/>
      <c r="BP60" s="440"/>
      <c r="BQ60" s="440"/>
      <c r="BR60" s="440"/>
      <c r="BS60" s="440"/>
      <c r="BT60" s="440"/>
      <c r="BU60" s="57"/>
      <c r="BV60" s="57"/>
      <c r="BX60" s="440"/>
      <c r="BY60" s="440"/>
      <c r="BZ60" s="440"/>
      <c r="CA60" s="440"/>
      <c r="CB60" s="440"/>
      <c r="CC60" s="440"/>
      <c r="CD60" s="440"/>
      <c r="CE60" s="440"/>
      <c r="CF60" s="440"/>
      <c r="CG60" s="440"/>
      <c r="CH60" s="440"/>
      <c r="CI60" s="440"/>
      <c r="CJ60" s="440"/>
      <c r="CK60" s="440"/>
      <c r="CL60" s="440"/>
      <c r="CM60" s="440"/>
      <c r="CN60" s="440"/>
      <c r="CO60" s="440"/>
      <c r="CP60" s="440"/>
      <c r="CQ60" s="440"/>
      <c r="CR60" s="440"/>
      <c r="CS60" s="440"/>
    </row>
    <row r="61" spans="2:98" ht="6.6" customHeight="1" x14ac:dyDescent="0.2">
      <c r="B61" s="461"/>
      <c r="C61" s="461"/>
      <c r="D61" s="461"/>
      <c r="E61" s="461"/>
      <c r="F61" s="461"/>
      <c r="G61" s="461"/>
      <c r="H61" s="461"/>
      <c r="I61" s="461"/>
      <c r="J61" s="461"/>
      <c r="K61" s="461"/>
      <c r="L61" s="461"/>
      <c r="M61" s="461"/>
      <c r="N61" s="461"/>
      <c r="O61" s="461"/>
      <c r="P61" s="461"/>
      <c r="Q61" s="461"/>
      <c r="R61" s="461"/>
      <c r="S61" s="461"/>
      <c r="T61" s="461"/>
      <c r="U61" s="461"/>
      <c r="V61" s="461"/>
      <c r="W61" s="461"/>
      <c r="X61" s="303"/>
      <c r="Y61" s="303"/>
      <c r="Z61" s="303"/>
      <c r="AA61" s="440"/>
      <c r="AB61" s="440"/>
      <c r="AC61" s="440"/>
      <c r="AD61" s="440"/>
      <c r="AE61" s="440"/>
      <c r="AF61" s="440"/>
      <c r="AG61" s="440"/>
      <c r="AH61" s="440"/>
      <c r="AI61" s="440"/>
      <c r="AJ61" s="440"/>
      <c r="AK61" s="440"/>
      <c r="AL61" s="440"/>
      <c r="AM61" s="440"/>
      <c r="AN61" s="440"/>
      <c r="AO61" s="440"/>
      <c r="AP61" s="440"/>
      <c r="AQ61" s="440"/>
      <c r="AR61" s="440"/>
      <c r="AS61" s="440"/>
      <c r="AT61" s="440"/>
      <c r="AU61" s="440"/>
      <c r="AV61" s="440"/>
      <c r="AW61" s="17"/>
      <c r="AY61" s="440"/>
      <c r="AZ61" s="440"/>
      <c r="BA61" s="440"/>
      <c r="BB61" s="440"/>
      <c r="BC61" s="440"/>
      <c r="BD61" s="440"/>
      <c r="BE61" s="440"/>
      <c r="BF61" s="440"/>
      <c r="BG61" s="440"/>
      <c r="BH61" s="440"/>
      <c r="BI61" s="440"/>
      <c r="BJ61" s="440"/>
      <c r="BK61" s="440"/>
      <c r="BL61" s="440"/>
      <c r="BM61" s="440"/>
      <c r="BN61" s="440"/>
      <c r="BO61" s="440"/>
      <c r="BP61" s="440"/>
      <c r="BQ61" s="440"/>
      <c r="BR61" s="440"/>
      <c r="BS61" s="440"/>
      <c r="BT61" s="440"/>
      <c r="BU61" s="57"/>
      <c r="BV61" s="57"/>
      <c r="BX61" s="440"/>
      <c r="BY61" s="440"/>
      <c r="BZ61" s="440"/>
      <c r="CA61" s="440"/>
      <c r="CB61" s="440"/>
      <c r="CC61" s="440"/>
      <c r="CD61" s="440"/>
      <c r="CE61" s="440"/>
      <c r="CF61" s="440"/>
      <c r="CG61" s="440"/>
      <c r="CH61" s="440"/>
      <c r="CI61" s="440"/>
      <c r="CJ61" s="440"/>
      <c r="CK61" s="440"/>
      <c r="CL61" s="440"/>
      <c r="CM61" s="440"/>
      <c r="CN61" s="440"/>
      <c r="CO61" s="440"/>
      <c r="CP61" s="440"/>
      <c r="CQ61" s="440"/>
      <c r="CR61" s="440"/>
      <c r="CS61" s="440"/>
    </row>
    <row r="62" spans="2:98" ht="6.6" customHeight="1" x14ac:dyDescent="0.2">
      <c r="B62" s="461"/>
      <c r="C62" s="461"/>
      <c r="D62" s="461"/>
      <c r="E62" s="461"/>
      <c r="F62" s="461"/>
      <c r="G62" s="461"/>
      <c r="H62" s="461"/>
      <c r="I62" s="461"/>
      <c r="J62" s="461"/>
      <c r="K62" s="461"/>
      <c r="L62" s="461"/>
      <c r="M62" s="461"/>
      <c r="N62" s="461"/>
      <c r="O62" s="461"/>
      <c r="P62" s="461"/>
      <c r="Q62" s="461"/>
      <c r="R62" s="461"/>
      <c r="S62" s="461"/>
      <c r="T62" s="461"/>
      <c r="U62" s="461"/>
      <c r="V62" s="461"/>
      <c r="W62" s="461"/>
      <c r="X62" s="303"/>
      <c r="Y62" s="303"/>
      <c r="Z62" s="303"/>
      <c r="AA62" s="440"/>
      <c r="AB62" s="440"/>
      <c r="AC62" s="440"/>
      <c r="AD62" s="440"/>
      <c r="AE62" s="440"/>
      <c r="AF62" s="440"/>
      <c r="AG62" s="440"/>
      <c r="AH62" s="440"/>
      <c r="AI62" s="440"/>
      <c r="AJ62" s="440"/>
      <c r="AK62" s="440"/>
      <c r="AL62" s="440"/>
      <c r="AM62" s="440"/>
      <c r="AN62" s="440"/>
      <c r="AO62" s="440"/>
      <c r="AP62" s="440"/>
      <c r="AQ62" s="440"/>
      <c r="AR62" s="440"/>
      <c r="AS62" s="440"/>
      <c r="AT62" s="440"/>
      <c r="AU62" s="440"/>
      <c r="AV62" s="440"/>
      <c r="AW62" s="17"/>
      <c r="AY62" s="440"/>
      <c r="AZ62" s="440"/>
      <c r="BA62" s="440"/>
      <c r="BB62" s="440"/>
      <c r="BC62" s="440"/>
      <c r="BD62" s="440"/>
      <c r="BE62" s="440"/>
      <c r="BF62" s="440"/>
      <c r="BG62" s="440"/>
      <c r="BH62" s="440"/>
      <c r="BI62" s="440"/>
      <c r="BJ62" s="440">
        <v>0.1</v>
      </c>
      <c r="BK62" s="440"/>
      <c r="BL62" s="440"/>
      <c r="BM62" s="440"/>
      <c r="BN62" s="440">
        <f>AY62*BJ62</f>
        <v>0</v>
      </c>
      <c r="BO62" s="440"/>
      <c r="BP62" s="440"/>
      <c r="BQ62" s="440"/>
      <c r="BR62" s="440"/>
      <c r="BS62" s="440"/>
      <c r="BT62" s="440"/>
      <c r="BU62" s="57"/>
      <c r="BV62" s="57"/>
      <c r="BX62" s="440"/>
      <c r="BY62" s="440"/>
      <c r="BZ62" s="440"/>
      <c r="CA62" s="440"/>
      <c r="CB62" s="440"/>
      <c r="CC62" s="440"/>
      <c r="CD62" s="440"/>
      <c r="CE62" s="440"/>
      <c r="CF62" s="440"/>
      <c r="CG62" s="440"/>
      <c r="CH62" s="440"/>
      <c r="CI62" s="440"/>
      <c r="CJ62" s="440"/>
      <c r="CK62" s="440"/>
      <c r="CL62" s="440"/>
      <c r="CM62" s="440"/>
      <c r="CN62" s="440"/>
      <c r="CO62" s="440"/>
      <c r="CP62" s="440"/>
      <c r="CQ62" s="440"/>
      <c r="CR62" s="440"/>
      <c r="CS62" s="440"/>
    </row>
    <row r="63" spans="2:98" ht="6.6" customHeight="1" x14ac:dyDescent="0.2">
      <c r="B63" s="461"/>
      <c r="C63" s="461"/>
      <c r="D63" s="461"/>
      <c r="E63" s="461"/>
      <c r="F63" s="461"/>
      <c r="G63" s="461"/>
      <c r="H63" s="461"/>
      <c r="I63" s="461"/>
      <c r="J63" s="461"/>
      <c r="K63" s="461"/>
      <c r="L63" s="461"/>
      <c r="M63" s="461"/>
      <c r="N63" s="461"/>
      <c r="O63" s="461"/>
      <c r="P63" s="461"/>
      <c r="Q63" s="461"/>
      <c r="R63" s="461"/>
      <c r="S63" s="461"/>
      <c r="T63" s="461"/>
      <c r="U63" s="461"/>
      <c r="V63" s="461"/>
      <c r="W63" s="461"/>
      <c r="X63" s="303"/>
      <c r="Y63" s="303"/>
      <c r="Z63" s="303"/>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17"/>
      <c r="AY63" s="440"/>
      <c r="AZ63" s="440"/>
      <c r="BA63" s="440"/>
      <c r="BB63" s="440"/>
      <c r="BC63" s="440"/>
      <c r="BD63" s="440"/>
      <c r="BE63" s="440"/>
      <c r="BF63" s="440"/>
      <c r="BG63" s="440"/>
      <c r="BH63" s="440"/>
      <c r="BI63" s="440"/>
      <c r="BJ63" s="440"/>
      <c r="BK63" s="440"/>
      <c r="BL63" s="440"/>
      <c r="BM63" s="440"/>
      <c r="BN63" s="440"/>
      <c r="BO63" s="440"/>
      <c r="BP63" s="440"/>
      <c r="BQ63" s="440"/>
      <c r="BR63" s="440"/>
      <c r="BS63" s="440"/>
      <c r="BT63" s="440"/>
      <c r="BU63" s="57"/>
      <c r="BV63" s="57"/>
      <c r="BX63" s="440"/>
      <c r="BY63" s="440"/>
      <c r="BZ63" s="440"/>
      <c r="CA63" s="440"/>
      <c r="CB63" s="440"/>
      <c r="CC63" s="440"/>
      <c r="CD63" s="440"/>
      <c r="CE63" s="440"/>
      <c r="CF63" s="440"/>
      <c r="CG63" s="440"/>
      <c r="CH63" s="440"/>
      <c r="CI63" s="440"/>
      <c r="CJ63" s="440"/>
      <c r="CK63" s="440"/>
      <c r="CL63" s="440"/>
      <c r="CM63" s="440"/>
      <c r="CN63" s="440"/>
      <c r="CO63" s="440"/>
      <c r="CP63" s="440"/>
      <c r="CQ63" s="440"/>
      <c r="CR63" s="440"/>
      <c r="CS63" s="440"/>
    </row>
    <row r="64" spans="2:98" ht="6.6" customHeight="1" x14ac:dyDescent="0.2">
      <c r="B64" s="461"/>
      <c r="C64" s="461"/>
      <c r="D64" s="461"/>
      <c r="E64" s="461"/>
      <c r="F64" s="461"/>
      <c r="G64" s="461"/>
      <c r="H64" s="461"/>
      <c r="I64" s="461"/>
      <c r="J64" s="461"/>
      <c r="K64" s="461"/>
      <c r="L64" s="461"/>
      <c r="M64" s="461"/>
      <c r="N64" s="461"/>
      <c r="O64" s="461"/>
      <c r="P64" s="461"/>
      <c r="Q64" s="461"/>
      <c r="R64" s="461"/>
      <c r="S64" s="461"/>
      <c r="T64" s="461"/>
      <c r="U64" s="461"/>
      <c r="V64" s="461"/>
      <c r="W64" s="461"/>
      <c r="X64" s="303"/>
      <c r="Y64" s="303"/>
      <c r="Z64" s="303"/>
      <c r="AA64" s="440"/>
      <c r="AB64" s="440"/>
      <c r="AC64" s="440"/>
      <c r="AD64" s="440"/>
      <c r="AE64" s="440"/>
      <c r="AF64" s="440"/>
      <c r="AG64" s="440"/>
      <c r="AH64" s="440"/>
      <c r="AI64" s="440"/>
      <c r="AJ64" s="440"/>
      <c r="AK64" s="440"/>
      <c r="AL64" s="440"/>
      <c r="AM64" s="440"/>
      <c r="AN64" s="440"/>
      <c r="AO64" s="440"/>
      <c r="AP64" s="440"/>
      <c r="AQ64" s="440"/>
      <c r="AR64" s="440"/>
      <c r="AS64" s="440"/>
      <c r="AT64" s="440"/>
      <c r="AU64" s="440"/>
      <c r="AV64" s="440"/>
      <c r="AW64" s="17"/>
      <c r="AY64" s="440"/>
      <c r="AZ64" s="440"/>
      <c r="BA64" s="440"/>
      <c r="BB64" s="440"/>
      <c r="BC64" s="440"/>
      <c r="BD64" s="440"/>
      <c r="BE64" s="440"/>
      <c r="BF64" s="440"/>
      <c r="BG64" s="440"/>
      <c r="BH64" s="440"/>
      <c r="BI64" s="440"/>
      <c r="BJ64" s="440">
        <v>0.21</v>
      </c>
      <c r="BK64" s="440"/>
      <c r="BL64" s="440"/>
      <c r="BM64" s="440"/>
      <c r="BN64" s="440">
        <f>AY64*BJ64</f>
        <v>0</v>
      </c>
      <c r="BO64" s="440"/>
      <c r="BP64" s="440"/>
      <c r="BQ64" s="440"/>
      <c r="BR64" s="440"/>
      <c r="BS64" s="440"/>
      <c r="BT64" s="440"/>
      <c r="BU64" s="55"/>
      <c r="BV64" s="55"/>
      <c r="BX64" s="440"/>
      <c r="BY64" s="440"/>
      <c r="BZ64" s="440"/>
      <c r="CA64" s="440"/>
      <c r="CB64" s="440"/>
      <c r="CC64" s="440"/>
      <c r="CD64" s="440"/>
      <c r="CE64" s="440"/>
      <c r="CF64" s="440"/>
      <c r="CG64" s="440"/>
      <c r="CH64" s="440"/>
      <c r="CI64" s="440"/>
      <c r="CJ64" s="440"/>
      <c r="CK64" s="440"/>
      <c r="CL64" s="440"/>
      <c r="CM64" s="440"/>
      <c r="CN64" s="440"/>
      <c r="CO64" s="440"/>
      <c r="CP64" s="440"/>
      <c r="CQ64" s="440"/>
      <c r="CR64" s="440"/>
      <c r="CS64" s="440"/>
    </row>
    <row r="65" spans="2:98" ht="6.6" customHeight="1" x14ac:dyDescent="0.2">
      <c r="B65" s="461"/>
      <c r="C65" s="461"/>
      <c r="D65" s="461"/>
      <c r="E65" s="461"/>
      <c r="F65" s="461"/>
      <c r="G65" s="461"/>
      <c r="H65" s="461"/>
      <c r="I65" s="461"/>
      <c r="J65" s="461"/>
      <c r="K65" s="461"/>
      <c r="L65" s="461"/>
      <c r="M65" s="461"/>
      <c r="N65" s="461"/>
      <c r="O65" s="461"/>
      <c r="P65" s="461"/>
      <c r="Q65" s="461"/>
      <c r="R65" s="461"/>
      <c r="S65" s="461"/>
      <c r="T65" s="461"/>
      <c r="U65" s="461"/>
      <c r="V65" s="461"/>
      <c r="W65" s="461"/>
      <c r="X65" s="303"/>
      <c r="Y65" s="303"/>
      <c r="Z65" s="303"/>
      <c r="AA65" s="440"/>
      <c r="AB65" s="440"/>
      <c r="AC65" s="440"/>
      <c r="AD65" s="440"/>
      <c r="AE65" s="440"/>
      <c r="AF65" s="440"/>
      <c r="AG65" s="440"/>
      <c r="AH65" s="440"/>
      <c r="AI65" s="440"/>
      <c r="AJ65" s="440"/>
      <c r="AK65" s="440"/>
      <c r="AL65" s="440"/>
      <c r="AM65" s="440"/>
      <c r="AN65" s="440"/>
      <c r="AO65" s="440"/>
      <c r="AP65" s="440"/>
      <c r="AQ65" s="440"/>
      <c r="AR65" s="440"/>
      <c r="AS65" s="440"/>
      <c r="AT65" s="440"/>
      <c r="AU65" s="440"/>
      <c r="AV65" s="440"/>
      <c r="AW65" s="17"/>
      <c r="AY65" s="440"/>
      <c r="AZ65" s="440"/>
      <c r="BA65" s="440"/>
      <c r="BB65" s="440"/>
      <c r="BC65" s="440"/>
      <c r="BD65" s="440"/>
      <c r="BE65" s="440"/>
      <c r="BF65" s="440"/>
      <c r="BG65" s="440"/>
      <c r="BH65" s="440"/>
      <c r="BI65" s="440"/>
      <c r="BJ65" s="440"/>
      <c r="BK65" s="440"/>
      <c r="BL65" s="440"/>
      <c r="BM65" s="440"/>
      <c r="BN65" s="440"/>
      <c r="BO65" s="440"/>
      <c r="BP65" s="440"/>
      <c r="BQ65" s="440"/>
      <c r="BR65" s="440"/>
      <c r="BS65" s="440"/>
      <c r="BT65" s="440"/>
      <c r="BU65" s="55"/>
      <c r="BV65" s="55"/>
      <c r="BX65" s="440"/>
      <c r="BY65" s="440"/>
      <c r="BZ65" s="440"/>
      <c r="CA65" s="440"/>
      <c r="CB65" s="440"/>
      <c r="CC65" s="440"/>
      <c r="CD65" s="440"/>
      <c r="CE65" s="440"/>
      <c r="CF65" s="440"/>
      <c r="CG65" s="440"/>
      <c r="CH65" s="440"/>
      <c r="CI65" s="440"/>
      <c r="CJ65" s="440"/>
      <c r="CK65" s="440"/>
      <c r="CL65" s="440"/>
      <c r="CM65" s="440"/>
      <c r="CN65" s="440"/>
      <c r="CO65" s="440"/>
      <c r="CP65" s="440"/>
      <c r="CQ65" s="440"/>
      <c r="CR65" s="440"/>
      <c r="CS65" s="440"/>
    </row>
    <row r="66" spans="2:98" ht="3" customHeight="1" x14ac:dyDescent="0.2">
      <c r="B66" s="461"/>
      <c r="C66" s="461"/>
      <c r="D66" s="461"/>
      <c r="E66" s="461"/>
      <c r="F66" s="461"/>
      <c r="G66" s="461"/>
      <c r="H66" s="461"/>
      <c r="I66" s="461"/>
      <c r="J66" s="461"/>
      <c r="K66" s="461"/>
      <c r="L66" s="461"/>
      <c r="M66" s="461"/>
      <c r="N66" s="461"/>
      <c r="O66" s="461"/>
      <c r="P66" s="461"/>
      <c r="Q66" s="461"/>
      <c r="R66" s="461"/>
      <c r="S66" s="461"/>
      <c r="T66" s="461"/>
      <c r="U66" s="461"/>
      <c r="V66" s="461"/>
      <c r="W66" s="461"/>
      <c r="AW66" s="17"/>
    </row>
    <row r="67" spans="2:98" ht="3" customHeight="1" x14ac:dyDescent="0.2">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row>
    <row r="68" spans="2:98" ht="3" customHeight="1" x14ac:dyDescent="0.2">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row>
    <row r="69" spans="2:98" ht="12" customHeight="1" x14ac:dyDescent="0.2">
      <c r="B69" s="460" t="s">
        <v>167</v>
      </c>
      <c r="C69" s="460"/>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c r="AO69" s="460"/>
      <c r="AP69" s="460"/>
      <c r="AQ69" s="460"/>
      <c r="AR69" s="460"/>
      <c r="AS69" s="460"/>
      <c r="AT69" s="460"/>
      <c r="AU69" s="460"/>
      <c r="AV69" s="460"/>
      <c r="AW69" s="17"/>
      <c r="AY69" s="456" t="s">
        <v>168</v>
      </c>
      <c r="AZ69" s="456"/>
      <c r="BA69" s="456"/>
      <c r="BB69" s="456"/>
      <c r="BC69" s="456"/>
      <c r="BD69" s="456"/>
      <c r="BE69" s="456"/>
      <c r="BF69" s="456"/>
      <c r="BG69" s="456"/>
      <c r="BH69" s="456"/>
      <c r="BI69" s="456"/>
      <c r="BJ69" s="456"/>
      <c r="BK69" s="456"/>
      <c r="BL69" s="456"/>
      <c r="BM69" s="456"/>
      <c r="BN69" s="456"/>
      <c r="BO69" s="456"/>
      <c r="BP69" s="456"/>
      <c r="BQ69" s="456"/>
      <c r="BR69" s="456"/>
      <c r="BS69" s="456"/>
      <c r="BT69" s="456"/>
      <c r="BU69" s="456"/>
      <c r="BV69" s="456"/>
      <c r="BW69" s="456"/>
      <c r="BX69" s="456"/>
      <c r="BY69" s="456"/>
      <c r="BZ69" s="456"/>
      <c r="CA69" s="456"/>
      <c r="CB69" s="456"/>
      <c r="CC69" s="456"/>
      <c r="CD69" s="456"/>
      <c r="CE69" s="456"/>
      <c r="CF69" s="456"/>
      <c r="CG69" s="456"/>
      <c r="CH69" s="456"/>
      <c r="CI69" s="456"/>
      <c r="CJ69" s="456"/>
      <c r="CK69" s="456"/>
      <c r="CL69" s="456"/>
      <c r="CM69" s="456"/>
      <c r="CN69" s="456"/>
      <c r="CO69" s="456"/>
      <c r="CP69" s="456"/>
      <c r="CQ69" s="456"/>
      <c r="CR69" s="88"/>
      <c r="CS69" s="88"/>
    </row>
    <row r="70" spans="2:98" ht="12" customHeight="1" x14ac:dyDescent="0.2">
      <c r="B70" s="460"/>
      <c r="C70" s="460"/>
      <c r="D70" s="460"/>
      <c r="E70" s="460"/>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c r="AR70" s="460"/>
      <c r="AS70" s="460"/>
      <c r="AT70" s="460"/>
      <c r="AU70" s="460"/>
      <c r="AV70" s="460"/>
      <c r="AW70" s="17"/>
      <c r="AY70" s="456"/>
      <c r="AZ70" s="456"/>
      <c r="BA70" s="456"/>
      <c r="BB70" s="456"/>
      <c r="BC70" s="456"/>
      <c r="BD70" s="456"/>
      <c r="BE70" s="456"/>
      <c r="BF70" s="456"/>
      <c r="BG70" s="456"/>
      <c r="BH70" s="456"/>
      <c r="BI70" s="456"/>
      <c r="BJ70" s="456"/>
      <c r="BK70" s="456"/>
      <c r="BL70" s="456"/>
      <c r="BM70" s="456"/>
      <c r="BN70" s="456"/>
      <c r="BO70" s="456"/>
      <c r="BP70" s="456"/>
      <c r="BQ70" s="456"/>
      <c r="BR70" s="456"/>
      <c r="BS70" s="456"/>
      <c r="BT70" s="456"/>
      <c r="BU70" s="456"/>
      <c r="BV70" s="456"/>
      <c r="BW70" s="456"/>
      <c r="BX70" s="456"/>
      <c r="BY70" s="456"/>
      <c r="BZ70" s="456"/>
      <c r="CA70" s="456"/>
      <c r="CB70" s="456"/>
      <c r="CC70" s="456"/>
      <c r="CD70" s="456"/>
      <c r="CE70" s="456"/>
      <c r="CF70" s="456"/>
      <c r="CG70" s="456"/>
      <c r="CH70" s="456"/>
      <c r="CI70" s="456"/>
      <c r="CJ70" s="456"/>
      <c r="CK70" s="456"/>
      <c r="CL70" s="456"/>
      <c r="CM70" s="456"/>
      <c r="CN70" s="456"/>
      <c r="CO70" s="456"/>
      <c r="CP70" s="456"/>
      <c r="CQ70" s="456"/>
      <c r="CR70" s="89"/>
      <c r="CS70" s="89"/>
    </row>
    <row r="71" spans="2:98" ht="15.95" customHeight="1" x14ac:dyDescent="0.2">
      <c r="B71" s="448" t="s">
        <v>140</v>
      </c>
      <c r="C71" s="448"/>
      <c r="D71" s="448"/>
      <c r="E71" s="448"/>
      <c r="F71" s="448"/>
      <c r="G71" s="448"/>
      <c r="H71" s="448"/>
      <c r="I71" s="448"/>
      <c r="J71" s="448"/>
      <c r="K71" s="448"/>
      <c r="L71" s="448"/>
      <c r="M71" s="448"/>
      <c r="N71" s="448"/>
      <c r="O71" s="448"/>
      <c r="P71" s="84"/>
      <c r="Q71" s="449" t="s">
        <v>149</v>
      </c>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51"/>
      <c r="AY71" s="448" t="s">
        <v>188</v>
      </c>
      <c r="AZ71" s="448"/>
      <c r="BA71" s="448"/>
      <c r="BB71" s="448"/>
      <c r="BC71" s="448"/>
      <c r="BD71" s="448"/>
      <c r="BE71" s="448"/>
      <c r="BF71" s="448"/>
      <c r="BG71" s="448"/>
      <c r="BH71" s="448"/>
      <c r="BI71" s="448"/>
      <c r="BJ71" s="448"/>
      <c r="BK71" s="448"/>
      <c r="BL71" s="448"/>
      <c r="BM71" s="449" t="s">
        <v>152</v>
      </c>
      <c r="BN71" s="449"/>
      <c r="BO71" s="449"/>
      <c r="BP71" s="449"/>
      <c r="BQ71" s="449"/>
      <c r="BR71" s="449"/>
      <c r="BS71" s="449"/>
      <c r="BT71" s="449"/>
      <c r="BU71" s="449"/>
      <c r="BV71" s="449"/>
      <c r="BW71" s="449"/>
      <c r="BX71" s="449"/>
      <c r="BY71" s="449"/>
      <c r="BZ71" s="449"/>
      <c r="CA71" s="449"/>
      <c r="CB71" s="449"/>
      <c r="CC71" s="449"/>
      <c r="CD71" s="449"/>
      <c r="CE71" s="449"/>
      <c r="CF71" s="449"/>
      <c r="CG71" s="449"/>
      <c r="CH71" s="449"/>
      <c r="CI71" s="449"/>
      <c r="CJ71" s="449"/>
      <c r="CK71" s="449"/>
      <c r="CL71" s="449"/>
      <c r="CM71" s="449"/>
      <c r="CN71" s="449"/>
      <c r="CO71" s="449"/>
      <c r="CP71" s="449"/>
      <c r="CQ71" s="449"/>
      <c r="CR71" s="449"/>
      <c r="CS71" s="449"/>
      <c r="CT71" s="449"/>
    </row>
    <row r="72" spans="2:98" ht="15.95" customHeight="1" x14ac:dyDescent="0.2">
      <c r="B72" s="448" t="s">
        <v>141</v>
      </c>
      <c r="C72" s="448"/>
      <c r="D72" s="448"/>
      <c r="E72" s="448"/>
      <c r="F72" s="448"/>
      <c r="G72" s="448"/>
      <c r="H72" s="448"/>
      <c r="I72" s="448"/>
      <c r="J72" s="448"/>
      <c r="K72" s="448"/>
      <c r="L72" s="448"/>
      <c r="M72" s="448"/>
      <c r="N72" s="448"/>
      <c r="O72" s="448"/>
      <c r="P72" s="84"/>
      <c r="Q72" s="452" t="s">
        <v>148</v>
      </c>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2"/>
      <c r="AR72" s="452"/>
      <c r="AS72" s="452"/>
      <c r="AT72" s="452"/>
      <c r="AU72" s="452"/>
      <c r="AV72" s="452"/>
      <c r="AW72" s="453"/>
      <c r="AY72" s="448" t="s">
        <v>189</v>
      </c>
      <c r="AZ72" s="448"/>
      <c r="BA72" s="448"/>
      <c r="BB72" s="448"/>
      <c r="BC72" s="448"/>
      <c r="BD72" s="448"/>
      <c r="BE72" s="448"/>
      <c r="BF72" s="448"/>
      <c r="BG72" s="448"/>
      <c r="BH72" s="448"/>
      <c r="BI72" s="448"/>
      <c r="BJ72" s="448"/>
      <c r="BK72" s="448"/>
      <c r="BL72" s="448"/>
      <c r="BM72" s="449" t="s">
        <v>153</v>
      </c>
      <c r="BN72" s="449"/>
      <c r="BO72" s="449"/>
      <c r="BP72" s="449"/>
      <c r="BQ72" s="449"/>
      <c r="BR72" s="449"/>
      <c r="BS72" s="449"/>
      <c r="BT72" s="449"/>
      <c r="BU72" s="449"/>
      <c r="BV72" s="449"/>
      <c r="BW72" s="449"/>
      <c r="BX72" s="449"/>
      <c r="BY72" s="449"/>
      <c r="BZ72" s="449"/>
      <c r="CA72" s="449"/>
      <c r="CB72" s="449"/>
      <c r="CC72" s="449"/>
      <c r="CD72" s="449"/>
      <c r="CE72" s="449"/>
      <c r="CF72" s="449"/>
      <c r="CG72" s="449"/>
      <c r="CH72" s="449"/>
      <c r="CI72" s="449"/>
      <c r="CJ72" s="449"/>
      <c r="CK72" s="449"/>
      <c r="CL72" s="449"/>
      <c r="CM72" s="449"/>
      <c r="CN72" s="449"/>
      <c r="CO72" s="449"/>
      <c r="CP72" s="449"/>
      <c r="CQ72" s="449"/>
      <c r="CR72" s="449"/>
      <c r="CS72" s="449"/>
      <c r="CT72" s="449"/>
    </row>
    <row r="73" spans="2:98" ht="15.95" customHeight="1" x14ac:dyDescent="0.2">
      <c r="B73" s="448" t="s">
        <v>142</v>
      </c>
      <c r="C73" s="448"/>
      <c r="D73" s="448"/>
      <c r="E73" s="448"/>
      <c r="F73" s="448"/>
      <c r="G73" s="448"/>
      <c r="H73" s="448"/>
      <c r="I73" s="448"/>
      <c r="J73" s="448"/>
      <c r="K73" s="448"/>
      <c r="L73" s="448"/>
      <c r="M73" s="454" t="s">
        <v>127</v>
      </c>
      <c r="N73" s="454"/>
      <c r="O73" s="83"/>
      <c r="P73" s="84"/>
      <c r="Q73" s="449" t="s">
        <v>150</v>
      </c>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17"/>
      <c r="AY73" s="448" t="s">
        <v>190</v>
      </c>
      <c r="AZ73" s="448"/>
      <c r="BA73" s="448"/>
      <c r="BB73" s="448"/>
      <c r="BC73" s="448"/>
      <c r="BD73" s="448"/>
      <c r="BE73" s="448"/>
      <c r="BF73" s="448"/>
      <c r="BG73" s="448"/>
      <c r="BH73" s="448"/>
      <c r="BI73" s="448"/>
      <c r="BJ73" s="448"/>
      <c r="BK73" s="448"/>
      <c r="BL73" s="448"/>
      <c r="BM73" s="449" t="s">
        <v>154</v>
      </c>
      <c r="BN73" s="449"/>
      <c r="BO73" s="449"/>
      <c r="BP73" s="449"/>
      <c r="BQ73" s="449"/>
      <c r="BR73" s="449"/>
      <c r="BS73" s="449"/>
      <c r="BT73" s="449"/>
      <c r="BU73" s="449"/>
      <c r="BV73" s="449"/>
      <c r="BW73" s="449"/>
      <c r="BX73" s="449"/>
      <c r="BY73" s="449"/>
      <c r="BZ73" s="449"/>
      <c r="CA73" s="449"/>
      <c r="CB73" s="449"/>
      <c r="CC73" s="449"/>
      <c r="CD73" s="449"/>
      <c r="CE73" s="449"/>
      <c r="CF73" s="449"/>
      <c r="CG73" s="449"/>
      <c r="CH73" s="449"/>
      <c r="CI73" s="449"/>
      <c r="CJ73" s="449"/>
      <c r="CK73" s="449"/>
      <c r="CL73" s="449"/>
      <c r="CM73" s="449"/>
      <c r="CN73" s="449"/>
      <c r="CO73" s="449"/>
      <c r="CP73" s="449"/>
      <c r="CQ73" s="449"/>
      <c r="CR73" s="449"/>
      <c r="CS73" s="449"/>
      <c r="CT73" s="449"/>
    </row>
    <row r="74" spans="2:98" ht="15.95" customHeight="1" x14ac:dyDescent="0.2">
      <c r="B74" s="83" t="s">
        <v>143</v>
      </c>
      <c r="C74" s="83"/>
      <c r="D74" s="83"/>
      <c r="E74" s="83"/>
      <c r="F74" s="83"/>
      <c r="G74" s="83"/>
      <c r="H74" s="83"/>
      <c r="I74" s="83"/>
      <c r="J74" s="83"/>
      <c r="K74" s="83"/>
      <c r="L74" s="83"/>
      <c r="M74" s="83"/>
      <c r="N74" s="83"/>
      <c r="O74" s="83"/>
      <c r="P74" s="84"/>
      <c r="Q74" s="449" t="s">
        <v>147</v>
      </c>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1"/>
      <c r="AX74" s="42"/>
      <c r="AY74" s="304" t="s">
        <v>191</v>
      </c>
      <c r="AZ74" s="304"/>
      <c r="BA74" s="304"/>
      <c r="BB74" s="304"/>
      <c r="BC74" s="304"/>
      <c r="BD74" s="304"/>
      <c r="BE74" s="304"/>
      <c r="BF74" s="304"/>
      <c r="BG74" s="304"/>
      <c r="BH74" s="304"/>
      <c r="BI74" s="304"/>
      <c r="BJ74" s="304"/>
      <c r="BK74" s="304"/>
      <c r="BL74" s="85"/>
      <c r="BM74" s="444" t="s">
        <v>155</v>
      </c>
      <c r="BN74" s="444"/>
      <c r="BO74" s="444"/>
      <c r="BP74" s="444"/>
      <c r="BQ74" s="444"/>
      <c r="BR74" s="444"/>
      <c r="BS74" s="444"/>
      <c r="BT74" s="444"/>
      <c r="BU74" s="444"/>
      <c r="BV74" s="444"/>
      <c r="BW74" s="444"/>
      <c r="BX74" s="444"/>
      <c r="BY74" s="444"/>
      <c r="BZ74" s="444"/>
      <c r="CA74" s="444"/>
      <c r="CB74" s="444"/>
      <c r="CC74" s="444"/>
      <c r="CD74" s="444"/>
      <c r="CE74" s="444"/>
      <c r="CF74" s="444"/>
      <c r="CG74" s="444"/>
      <c r="CH74" s="444"/>
      <c r="CI74" s="444"/>
      <c r="CJ74" s="444"/>
      <c r="CK74" s="444"/>
      <c r="CL74" s="444"/>
      <c r="CM74" s="444"/>
      <c r="CN74" s="444"/>
      <c r="CO74" s="444"/>
      <c r="CP74" s="444"/>
      <c r="CQ74" s="444"/>
      <c r="CR74" s="444"/>
      <c r="CS74" s="444"/>
      <c r="CT74" s="444"/>
    </row>
    <row r="75" spans="2:98" ht="15.95" customHeight="1" x14ac:dyDescent="0.2">
      <c r="B75" s="458" t="s">
        <v>144</v>
      </c>
      <c r="C75" s="458"/>
      <c r="D75" s="458"/>
      <c r="E75" s="458"/>
      <c r="F75" s="458"/>
      <c r="G75" s="458"/>
      <c r="H75" s="458"/>
      <c r="I75" s="458"/>
      <c r="J75" s="458"/>
      <c r="K75" s="458"/>
      <c r="L75" s="458"/>
      <c r="M75" s="458"/>
      <c r="N75" s="458"/>
      <c r="O75" s="458"/>
      <c r="P75" s="84"/>
      <c r="Q75" s="449" t="s">
        <v>146</v>
      </c>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5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row>
    <row r="76" spans="2:98" s="82" customFormat="1" ht="41.25" customHeight="1" x14ac:dyDescent="0.2">
      <c r="B76" s="459" t="s">
        <v>145</v>
      </c>
      <c r="C76" s="459"/>
      <c r="D76" s="459"/>
      <c r="E76" s="459"/>
      <c r="F76" s="459"/>
      <c r="G76" s="459"/>
      <c r="H76" s="459"/>
      <c r="I76" s="459"/>
      <c r="J76" s="459"/>
      <c r="K76" s="459"/>
      <c r="L76" s="459"/>
      <c r="M76" s="459"/>
      <c r="N76" s="459"/>
      <c r="O76" s="450" t="s">
        <v>127</v>
      </c>
      <c r="P76" s="450"/>
      <c r="Q76" s="457" t="s">
        <v>151</v>
      </c>
      <c r="R76" s="457"/>
      <c r="S76" s="457"/>
      <c r="T76" s="457"/>
      <c r="U76" s="457"/>
      <c r="V76" s="457"/>
      <c r="W76" s="457"/>
      <c r="X76" s="457"/>
      <c r="Y76" s="457"/>
      <c r="Z76" s="457"/>
      <c r="AA76" s="457"/>
      <c r="AB76" s="457"/>
      <c r="AC76" s="457"/>
      <c r="AD76" s="457"/>
      <c r="AE76" s="457"/>
      <c r="AF76" s="457"/>
      <c r="AG76" s="457"/>
      <c r="AH76" s="457"/>
      <c r="AI76" s="457"/>
      <c r="AJ76" s="457"/>
      <c r="AK76" s="457"/>
      <c r="AL76" s="457"/>
      <c r="AM76" s="457"/>
      <c r="AN76" s="457"/>
      <c r="AO76" s="457"/>
      <c r="AP76" s="457"/>
      <c r="AQ76" s="457"/>
      <c r="AR76" s="457"/>
      <c r="AS76" s="457"/>
      <c r="AT76" s="457"/>
      <c r="AU76" s="457"/>
      <c r="AV76" s="457"/>
    </row>
    <row r="77" spans="2:98" s="82" customFormat="1" ht="29.25" customHeight="1" x14ac:dyDescent="0.2"/>
    <row r="78" spans="2:98" ht="5.0999999999999996" customHeight="1" x14ac:dyDescent="0.2">
      <c r="B78" s="458"/>
      <c r="C78" s="458"/>
      <c r="D78" s="458"/>
      <c r="E78" s="458"/>
      <c r="F78" s="458"/>
      <c r="G78" s="458"/>
      <c r="H78" s="458"/>
      <c r="I78" s="458"/>
      <c r="J78" s="458"/>
      <c r="K78" s="458"/>
      <c r="L78" s="458"/>
      <c r="M78" s="458"/>
      <c r="N78" s="458"/>
      <c r="O78" s="458"/>
      <c r="P78" s="458"/>
      <c r="Q78" s="458"/>
      <c r="R78" s="458"/>
    </row>
    <row r="79" spans="2:98" ht="5.0999999999999996" customHeight="1" x14ac:dyDescent="0.2"/>
  </sheetData>
  <sheetProtection sheet="1" objects="1" scenarios="1"/>
  <mergeCells count="110">
    <mergeCell ref="B17:U18"/>
    <mergeCell ref="V17:W18"/>
    <mergeCell ref="AA17:AT18"/>
    <mergeCell ref="AU17:AV18"/>
    <mergeCell ref="B71:O71"/>
    <mergeCell ref="B78:R78"/>
    <mergeCell ref="B72:O72"/>
    <mergeCell ref="B75:O75"/>
    <mergeCell ref="B76:N76"/>
    <mergeCell ref="B69:AV70"/>
    <mergeCell ref="Q73:AV73"/>
    <mergeCell ref="B58:W66"/>
    <mergeCell ref="AA58:AV65"/>
    <mergeCell ref="AA48:AK49"/>
    <mergeCell ref="AL48:AN49"/>
    <mergeCell ref="AO48:AV49"/>
    <mergeCell ref="AA46:AK47"/>
    <mergeCell ref="AL46:AN47"/>
    <mergeCell ref="AO46:AV47"/>
    <mergeCell ref="AA50:AK51"/>
    <mergeCell ref="AL50:AN51"/>
    <mergeCell ref="AO50:AV51"/>
    <mergeCell ref="B20:W28"/>
    <mergeCell ref="B19:N19"/>
    <mergeCell ref="O76:P76"/>
    <mergeCell ref="Q71:AW71"/>
    <mergeCell ref="Q72:AW72"/>
    <mergeCell ref="CR55:CS56"/>
    <mergeCell ref="X58:Z65"/>
    <mergeCell ref="B73:L73"/>
    <mergeCell ref="M73:N73"/>
    <mergeCell ref="B55:U56"/>
    <mergeCell ref="V55:W56"/>
    <mergeCell ref="AA55:AT56"/>
    <mergeCell ref="AU55:AV56"/>
    <mergeCell ref="AY55:BS56"/>
    <mergeCell ref="BT55:BT56"/>
    <mergeCell ref="AY72:BL72"/>
    <mergeCell ref="AY73:BL73"/>
    <mergeCell ref="BM72:CT72"/>
    <mergeCell ref="BM73:CT73"/>
    <mergeCell ref="AY69:CQ70"/>
    <mergeCell ref="BX44:CS51"/>
    <mergeCell ref="Q74:AV74"/>
    <mergeCell ref="Q75:AV75"/>
    <mergeCell ref="Q76:AV76"/>
    <mergeCell ref="AA19:AS19"/>
    <mergeCell ref="AY58:BT65"/>
    <mergeCell ref="BX58:CS65"/>
    <mergeCell ref="AY19:BT19"/>
    <mergeCell ref="BX19:CL19"/>
    <mergeCell ref="AY17:BS18"/>
    <mergeCell ref="BM74:CT74"/>
    <mergeCell ref="AY30:BT30"/>
    <mergeCell ref="BX30:CQ30"/>
    <mergeCell ref="CR30:CS30"/>
    <mergeCell ref="BT17:BT18"/>
    <mergeCell ref="BX17:CO18"/>
    <mergeCell ref="CR17:CS18"/>
    <mergeCell ref="BX55:CQ56"/>
    <mergeCell ref="AY43:BR43"/>
    <mergeCell ref="BX43:CI43"/>
    <mergeCell ref="AY41:BS42"/>
    <mergeCell ref="BT41:BT42"/>
    <mergeCell ref="BX41:CQ42"/>
    <mergeCell ref="AY32:CS40"/>
    <mergeCell ref="AY44:BT51"/>
    <mergeCell ref="AY74:BK74"/>
    <mergeCell ref="BX20:CS27"/>
    <mergeCell ref="AY71:BL71"/>
    <mergeCell ref="BM71:CT71"/>
    <mergeCell ref="AA20:AV28"/>
    <mergeCell ref="B43:Y52"/>
    <mergeCell ref="B41:X42"/>
    <mergeCell ref="CR41:CS42"/>
    <mergeCell ref="AA44:AK45"/>
    <mergeCell ref="AL44:AO45"/>
    <mergeCell ref="AP44:AV45"/>
    <mergeCell ref="AA41:AT42"/>
    <mergeCell ref="AU41:AV42"/>
    <mergeCell ref="AY20:BT27"/>
    <mergeCell ref="B31:W31"/>
    <mergeCell ref="AA31:AQ31"/>
    <mergeCell ref="AY31:BH31"/>
    <mergeCell ref="BM31:BT31"/>
    <mergeCell ref="BX31:CI31"/>
    <mergeCell ref="AY28:BT28"/>
    <mergeCell ref="BX28:CS28"/>
    <mergeCell ref="B30:W30"/>
    <mergeCell ref="AA30:AT30"/>
    <mergeCell ref="AU30:AV30"/>
    <mergeCell ref="B32:AV40"/>
    <mergeCell ref="AY7:BT14"/>
    <mergeCell ref="BX7:CS14"/>
    <mergeCell ref="CR4:CS5"/>
    <mergeCell ref="B6:W6"/>
    <mergeCell ref="AA6:AT6"/>
    <mergeCell ref="AY6:BT6"/>
    <mergeCell ref="BX6:CQ6"/>
    <mergeCell ref="B1:AW2"/>
    <mergeCell ref="AY1:CS2"/>
    <mergeCell ref="B4:U5"/>
    <mergeCell ref="V4:W5"/>
    <mergeCell ref="AA4:AT5"/>
    <mergeCell ref="AU4:AV5"/>
    <mergeCell ref="AY4:BS5"/>
    <mergeCell ref="BT4:BT5"/>
    <mergeCell ref="BX4:CQ5"/>
    <mergeCell ref="B7:W15"/>
    <mergeCell ref="AA7:AV14"/>
  </mergeCells>
  <dataValidations disablePrompts="1" count="6">
    <dataValidation type="custom" errorStyle="information" allowBlank="1" showInputMessage="1" showErrorMessage="1" errorTitle="Alerta!" error="Si modifica el resultat comprovi que sigui correcte!" promptTitle="Alerta !" prompt="Si modifica el càlcul asseguri que sigui correcte" sqref="BQ60:BT65" xr:uid="{00000000-0002-0000-0300-000000000000}">
      <formula1>BB60*BL60</formula1>
    </dataValidation>
    <dataValidation type="custom" errorStyle="information" allowBlank="1" showInputMessage="1" showErrorMessage="1" errorTitle="Alerta!" error="Si modifica el resultat comprovi que sigui correcte!" promptTitle="Alerta !" prompt="Si modifica el càlcul asseguri que sigui correcte" sqref="BN60:BP65" xr:uid="{00000000-0002-0000-0300-000001000000}">
      <formula1>AY60*BJ60</formula1>
    </dataValidation>
    <dataValidation type="custom" errorStyle="information" allowBlank="1" showInputMessage="1" showErrorMessage="1" errorTitle="Alerta!" error="Si modifica el resultat comprovi que sigui correcte!" promptTitle="Alerta !" prompt="Si modifica el càlcul asseguri que sigui correcte" sqref="AO46:AU51" xr:uid="{00000000-0002-0000-0300-000002000000}">
      <formula1>AA46*AL46</formula1>
    </dataValidation>
    <dataValidation type="custom" allowBlank="1" showInputMessage="1" showErrorMessage="1" errorTitle="ADQUICIONS INTRACE" error="Recordi que lo normal és que aquesta quantitat vingui automàticament de l'IVA suportat" promptTitle="ADQUISICIONS INTRACOMUNITÀRIES" prompt="Recordi que lo normal és que aquesta quantitat vingui automàticament de l'IVA suportat" sqref="AV48:AV51" xr:uid="{00000000-0002-0000-0300-000003000000}">
      <formula1>"&gt;0"</formula1>
    </dataValidation>
    <dataValidation type="custom" errorStyle="warning" allowBlank="1" showInputMessage="1" showErrorMessage="1" errorTitle="ADQUICIONS INTRACE" error="Recordi que lo normal és que aquesta quantitat vingui automàticament de l'IVA suportat" promptTitle="ADQUISICIONS INTRACOMUNITÀRIES" prompt="Recordi que lo normal és que aquesta quantitat vingui automàticament de l'IVA suportat" sqref="AA46:AK51" xr:uid="{00000000-0002-0000-0300-000004000000}">
      <formula1>"&gt;0"</formula1>
    </dataValidation>
    <dataValidation type="whole" errorStyle="warning" operator="lessThan" allowBlank="1" showInputMessage="1" showErrorMessage="1" error="Aquesta quantitat normalment és negativa" promptTitle="Modificació de bases i quotes" prompt="Aquesta quantitat normalment és negativa" sqref="AY60:BI65" xr:uid="{00000000-0002-0000-0300-000005000000}">
      <formula1>0</formula1>
    </dataValidation>
  </dataValidations>
  <pageMargins left="0.11811023622047245" right="0.11811023622047245" top="0" bottom="0" header="0" footer="0"/>
  <pageSetup paperSize="9" scale="90" orientation="landscape" r:id="rId1"/>
  <rowBreaks count="1" manualBreakCount="1">
    <brk id="78" max="8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M31"/>
  <sheetViews>
    <sheetView workbookViewId="0">
      <selection activeCell="F35" sqref="F35"/>
    </sheetView>
  </sheetViews>
  <sheetFormatPr baseColWidth="10" defaultRowHeight="12.75" x14ac:dyDescent="0.2"/>
  <cols>
    <col min="3" max="3" width="22.140625" bestFit="1" customWidth="1"/>
    <col min="4" max="4" width="6.85546875" customWidth="1"/>
  </cols>
  <sheetData>
    <row r="3" spans="1:13" x14ac:dyDescent="0.2">
      <c r="A3" t="s">
        <v>66</v>
      </c>
      <c r="B3" s="4"/>
      <c r="C3" s="5" t="s">
        <v>67</v>
      </c>
      <c r="D3" s="5" t="s">
        <v>14</v>
      </c>
      <c r="E3" s="5" t="s">
        <v>68</v>
      </c>
      <c r="G3" s="6"/>
      <c r="H3" s="7"/>
      <c r="I3" s="7"/>
    </row>
    <row r="4" spans="1:13" x14ac:dyDescent="0.2">
      <c r="A4" t="s">
        <v>69</v>
      </c>
      <c r="C4" s="8" t="s">
        <v>79</v>
      </c>
      <c r="D4" s="8" t="s">
        <v>71</v>
      </c>
      <c r="E4" s="9">
        <v>38</v>
      </c>
      <c r="G4" s="8" t="s">
        <v>71</v>
      </c>
      <c r="H4" s="10">
        <v>1</v>
      </c>
      <c r="I4" s="8"/>
      <c r="J4" s="8"/>
      <c r="K4" s="8"/>
      <c r="L4" s="8"/>
      <c r="M4" s="1"/>
    </row>
    <row r="5" spans="1:13" x14ac:dyDescent="0.2">
      <c r="A5" t="s">
        <v>72</v>
      </c>
      <c r="C5" s="8" t="s">
        <v>80</v>
      </c>
      <c r="D5" s="8" t="s">
        <v>73</v>
      </c>
      <c r="E5" s="9">
        <v>17</v>
      </c>
      <c r="G5" s="8" t="s">
        <v>73</v>
      </c>
      <c r="H5" s="10">
        <v>2</v>
      </c>
      <c r="I5" s="8"/>
      <c r="J5" s="8"/>
      <c r="K5" s="8"/>
      <c r="L5" s="8"/>
      <c r="M5" s="1"/>
    </row>
    <row r="6" spans="1:13" x14ac:dyDescent="0.2">
      <c r="A6" t="s">
        <v>74</v>
      </c>
      <c r="C6" s="8" t="s">
        <v>19</v>
      </c>
      <c r="D6" s="8" t="s">
        <v>20</v>
      </c>
      <c r="E6" s="9">
        <v>68</v>
      </c>
      <c r="G6" s="8" t="s">
        <v>73</v>
      </c>
      <c r="H6" s="10">
        <v>3</v>
      </c>
      <c r="I6" s="8"/>
      <c r="J6" s="8"/>
      <c r="K6" s="8"/>
      <c r="L6" s="8"/>
      <c r="M6" s="1"/>
    </row>
    <row r="7" spans="1:13" x14ac:dyDescent="0.2">
      <c r="C7" s="8" t="s">
        <v>21</v>
      </c>
      <c r="D7" s="8" t="s">
        <v>22</v>
      </c>
      <c r="E7" s="9">
        <v>600</v>
      </c>
      <c r="G7" s="8" t="s">
        <v>22</v>
      </c>
      <c r="H7" s="10">
        <v>4</v>
      </c>
      <c r="I7" s="8"/>
      <c r="J7" s="8"/>
      <c r="K7" s="8"/>
      <c r="L7" s="8"/>
      <c r="M7" s="1"/>
    </row>
    <row r="8" spans="1:13" x14ac:dyDescent="0.2">
      <c r="C8" s="8" t="s">
        <v>88</v>
      </c>
      <c r="D8" s="8" t="s">
        <v>49</v>
      </c>
      <c r="E8" s="9">
        <v>62</v>
      </c>
      <c r="G8" s="8" t="s">
        <v>49</v>
      </c>
      <c r="H8" s="8"/>
      <c r="I8" s="8"/>
      <c r="J8" s="8"/>
      <c r="K8" s="8"/>
      <c r="L8" s="8"/>
      <c r="M8" s="1"/>
    </row>
    <row r="9" spans="1:13" x14ac:dyDescent="0.2">
      <c r="C9" s="8" t="s">
        <v>17</v>
      </c>
      <c r="D9" s="8" t="s">
        <v>18</v>
      </c>
      <c r="E9" s="9">
        <v>4</v>
      </c>
      <c r="G9" s="8" t="s">
        <v>18</v>
      </c>
      <c r="H9" s="8"/>
      <c r="I9" s="8"/>
      <c r="J9" s="8"/>
      <c r="K9" s="8"/>
      <c r="L9" s="8"/>
      <c r="M9" s="1"/>
    </row>
    <row r="10" spans="1:13" x14ac:dyDescent="0.2">
      <c r="C10" s="8" t="s">
        <v>25</v>
      </c>
      <c r="D10" s="8" t="s">
        <v>26</v>
      </c>
      <c r="E10" s="9">
        <v>8</v>
      </c>
      <c r="G10" s="8" t="s">
        <v>26</v>
      </c>
      <c r="H10" s="8"/>
      <c r="I10" s="8"/>
      <c r="J10" s="8"/>
      <c r="K10" s="8"/>
      <c r="L10" s="8"/>
      <c r="M10" s="1"/>
    </row>
    <row r="11" spans="1:13" x14ac:dyDescent="0.2">
      <c r="C11" s="8" t="s">
        <v>31</v>
      </c>
      <c r="D11" s="8" t="s">
        <v>32</v>
      </c>
      <c r="E11" s="9">
        <v>53</v>
      </c>
      <c r="G11" s="8" t="s">
        <v>32</v>
      </c>
      <c r="H11" s="8"/>
      <c r="I11" s="8"/>
      <c r="J11" s="8"/>
      <c r="K11" s="8"/>
      <c r="L11" s="8"/>
      <c r="M11" s="1"/>
    </row>
    <row r="12" spans="1:13" x14ac:dyDescent="0.2">
      <c r="C12" s="8" t="s">
        <v>83</v>
      </c>
      <c r="D12" s="8" t="s">
        <v>77</v>
      </c>
      <c r="E12" s="9">
        <v>9</v>
      </c>
      <c r="G12" s="8" t="s">
        <v>77</v>
      </c>
      <c r="H12" s="8"/>
      <c r="I12" s="8"/>
      <c r="J12" s="8"/>
      <c r="K12" s="8"/>
      <c r="L12" s="8"/>
      <c r="M12" s="1"/>
    </row>
    <row r="13" spans="1:13" x14ac:dyDescent="0.2">
      <c r="C13" s="8" t="s">
        <v>81</v>
      </c>
      <c r="D13" s="8" t="s">
        <v>78</v>
      </c>
      <c r="E13" s="9">
        <v>32</v>
      </c>
      <c r="G13" s="8" t="s">
        <v>78</v>
      </c>
      <c r="H13" s="8"/>
      <c r="I13" s="8"/>
      <c r="J13" s="8"/>
      <c r="K13" s="8"/>
      <c r="L13" s="8"/>
      <c r="M13" s="1"/>
    </row>
    <row r="14" spans="1:13" x14ac:dyDescent="0.2">
      <c r="C14" s="8" t="s">
        <v>82</v>
      </c>
      <c r="D14" s="8" t="s">
        <v>70</v>
      </c>
      <c r="E14" s="9">
        <v>1</v>
      </c>
      <c r="G14" s="8" t="s">
        <v>70</v>
      </c>
      <c r="H14" s="8"/>
      <c r="I14" s="8"/>
      <c r="J14" s="8"/>
      <c r="K14" s="8"/>
      <c r="L14" s="8"/>
      <c r="M14" s="1"/>
    </row>
    <row r="15" spans="1:13" x14ac:dyDescent="0.2">
      <c r="C15" s="8" t="s">
        <v>84</v>
      </c>
      <c r="D15" s="8" t="s">
        <v>76</v>
      </c>
      <c r="E15" s="9">
        <v>6</v>
      </c>
      <c r="G15" s="8" t="s">
        <v>76</v>
      </c>
      <c r="H15" s="8"/>
      <c r="I15" s="8"/>
      <c r="J15" s="8"/>
      <c r="K15" s="8"/>
      <c r="L15" s="8"/>
      <c r="M15" s="1"/>
    </row>
    <row r="16" spans="1:13" x14ac:dyDescent="0.2">
      <c r="C16" s="9" t="s">
        <v>23</v>
      </c>
      <c r="D16" s="9" t="s">
        <v>24</v>
      </c>
      <c r="E16" s="9">
        <v>92</v>
      </c>
      <c r="G16" s="9" t="s">
        <v>24</v>
      </c>
      <c r="H16" s="8"/>
      <c r="I16" s="8"/>
      <c r="J16" s="8"/>
      <c r="K16" s="8"/>
      <c r="L16" s="8"/>
      <c r="M16" s="1"/>
    </row>
    <row r="17" spans="3:13" x14ac:dyDescent="0.2">
      <c r="C17" s="8" t="s">
        <v>86</v>
      </c>
      <c r="D17" s="8" t="s">
        <v>33</v>
      </c>
      <c r="E17" s="9">
        <v>64</v>
      </c>
      <c r="G17" s="8" t="s">
        <v>33</v>
      </c>
      <c r="H17" s="8"/>
      <c r="I17" s="8"/>
      <c r="J17" s="8"/>
      <c r="K17" s="8"/>
      <c r="L17" s="8"/>
      <c r="M17" s="1"/>
    </row>
    <row r="18" spans="3:13" x14ac:dyDescent="0.2">
      <c r="C18" s="8" t="s">
        <v>34</v>
      </c>
      <c r="D18" s="8" t="s">
        <v>35</v>
      </c>
      <c r="E18" s="9">
        <v>7</v>
      </c>
      <c r="G18" s="8" t="s">
        <v>35</v>
      </c>
      <c r="H18" s="8"/>
      <c r="I18" s="8"/>
      <c r="J18" s="8"/>
      <c r="K18" s="8"/>
      <c r="L18" s="8"/>
      <c r="M18" s="1"/>
    </row>
    <row r="19" spans="3:13" x14ac:dyDescent="0.2">
      <c r="C19" s="8" t="s">
        <v>36</v>
      </c>
      <c r="D19" s="8" t="s">
        <v>37</v>
      </c>
      <c r="E19" s="9">
        <v>5</v>
      </c>
      <c r="G19" s="8" t="s">
        <v>37</v>
      </c>
      <c r="H19" s="8"/>
      <c r="I19" s="8"/>
      <c r="J19" s="8"/>
      <c r="K19" s="8"/>
      <c r="L19" s="8"/>
      <c r="M19" s="1"/>
    </row>
    <row r="20" spans="3:13" x14ac:dyDescent="0.2">
      <c r="C20" s="8" t="s">
        <v>87</v>
      </c>
      <c r="D20" s="8" t="s">
        <v>40</v>
      </c>
      <c r="E20" s="9">
        <v>55</v>
      </c>
      <c r="G20" s="8" t="s">
        <v>40</v>
      </c>
      <c r="H20" s="8"/>
      <c r="I20" s="8"/>
      <c r="J20" s="8"/>
      <c r="K20" s="8"/>
      <c r="L20" s="8"/>
      <c r="M20" s="1"/>
    </row>
    <row r="21" spans="3:13" x14ac:dyDescent="0.2">
      <c r="C21" s="8" t="s">
        <v>41</v>
      </c>
      <c r="D21" s="8" t="s">
        <v>42</v>
      </c>
      <c r="E21" s="9">
        <v>18</v>
      </c>
      <c r="G21" s="8" t="s">
        <v>42</v>
      </c>
      <c r="H21" s="8"/>
      <c r="I21" s="8"/>
      <c r="J21" s="8"/>
      <c r="K21" s="8"/>
      <c r="L21" s="8"/>
      <c r="M21" s="1"/>
    </row>
    <row r="22" spans="3:13" x14ac:dyDescent="0.2">
      <c r="C22" s="8" t="s">
        <v>38</v>
      </c>
      <c r="D22" s="8" t="s">
        <v>39</v>
      </c>
      <c r="E22" s="9">
        <v>54</v>
      </c>
      <c r="G22" s="8" t="s">
        <v>39</v>
      </c>
      <c r="H22" s="8"/>
      <c r="I22" s="8"/>
      <c r="J22" s="8"/>
      <c r="K22" s="8"/>
      <c r="L22" s="8"/>
      <c r="M22" s="1"/>
    </row>
    <row r="23" spans="3:13" x14ac:dyDescent="0.2">
      <c r="C23" s="8" t="s">
        <v>43</v>
      </c>
      <c r="D23" s="8" t="s">
        <v>44</v>
      </c>
      <c r="E23" s="9">
        <v>46</v>
      </c>
      <c r="G23" s="8" t="s">
        <v>44</v>
      </c>
      <c r="H23" s="8"/>
      <c r="I23" s="8"/>
      <c r="J23" s="8"/>
      <c r="K23" s="8"/>
      <c r="L23" s="8"/>
      <c r="M23" s="1"/>
    </row>
    <row r="24" spans="3:13" x14ac:dyDescent="0.2">
      <c r="C24" s="8" t="s">
        <v>85</v>
      </c>
      <c r="D24" s="8" t="s">
        <v>75</v>
      </c>
      <c r="E24" s="9">
        <v>3</v>
      </c>
      <c r="G24" s="8" t="s">
        <v>75</v>
      </c>
      <c r="H24" s="8"/>
      <c r="I24" s="8"/>
      <c r="J24" s="8"/>
      <c r="K24" s="8"/>
      <c r="L24" s="8"/>
      <c r="M24" s="1"/>
    </row>
    <row r="25" spans="3:13" x14ac:dyDescent="0.2">
      <c r="C25" s="8" t="s">
        <v>45</v>
      </c>
      <c r="D25" s="8" t="s">
        <v>46</v>
      </c>
      <c r="E25" s="9">
        <v>60</v>
      </c>
      <c r="G25" s="8" t="s">
        <v>46</v>
      </c>
      <c r="H25" s="8"/>
      <c r="I25" s="8"/>
      <c r="J25" s="8"/>
      <c r="K25" s="8"/>
      <c r="L25" s="8"/>
      <c r="M25" s="1"/>
    </row>
    <row r="26" spans="3:13" x14ac:dyDescent="0.2">
      <c r="C26" s="8" t="s">
        <v>47</v>
      </c>
      <c r="D26" s="8" t="s">
        <v>48</v>
      </c>
      <c r="E26" s="9">
        <v>10</v>
      </c>
      <c r="G26" s="8" t="s">
        <v>48</v>
      </c>
      <c r="H26" s="8"/>
      <c r="I26" s="8"/>
      <c r="J26" s="8"/>
      <c r="K26" s="8"/>
      <c r="L26" s="8"/>
      <c r="M26" s="1"/>
    </row>
    <row r="27" spans="3:13" x14ac:dyDescent="0.2">
      <c r="C27" s="8" t="s">
        <v>89</v>
      </c>
      <c r="D27" s="8" t="s">
        <v>50</v>
      </c>
      <c r="E27" s="9">
        <v>66</v>
      </c>
      <c r="G27" s="8" t="s">
        <v>50</v>
      </c>
      <c r="H27" s="8"/>
      <c r="I27" s="8"/>
      <c r="J27" s="8"/>
      <c r="K27" s="8"/>
      <c r="L27" s="8"/>
      <c r="M27" s="1"/>
    </row>
    <row r="28" spans="3:13" x14ac:dyDescent="0.2">
      <c r="C28" s="8" t="s">
        <v>51</v>
      </c>
      <c r="D28" s="8" t="s">
        <v>52</v>
      </c>
      <c r="E28" s="9">
        <v>30</v>
      </c>
      <c r="G28" s="8" t="s">
        <v>52</v>
      </c>
      <c r="H28" s="8"/>
      <c r="I28" s="8"/>
      <c r="J28" s="8"/>
      <c r="K28" s="8"/>
      <c r="L28" s="8"/>
      <c r="M28" s="1"/>
    </row>
    <row r="29" spans="3:13" x14ac:dyDescent="0.2">
      <c r="C29" s="8" t="s">
        <v>27</v>
      </c>
      <c r="D29" s="8" t="s">
        <v>28</v>
      </c>
      <c r="E29" s="9">
        <v>91</v>
      </c>
      <c r="G29" s="8" t="s">
        <v>28</v>
      </c>
      <c r="H29" s="8"/>
      <c r="I29" s="8"/>
      <c r="J29" s="8"/>
      <c r="K29" s="8"/>
      <c r="L29" s="8"/>
      <c r="M29" s="1"/>
    </row>
    <row r="30" spans="3:13" x14ac:dyDescent="0.2">
      <c r="C30" s="8" t="s">
        <v>29</v>
      </c>
      <c r="D30" s="8" t="s">
        <v>30</v>
      </c>
      <c r="E30" s="9">
        <v>63</v>
      </c>
      <c r="G30" s="8" t="s">
        <v>30</v>
      </c>
      <c r="H30" s="8"/>
      <c r="I30" s="8"/>
      <c r="J30" s="8"/>
      <c r="K30" s="8"/>
      <c r="L30" s="8"/>
      <c r="M30" s="1"/>
    </row>
    <row r="31" spans="3:13" x14ac:dyDescent="0.2">
      <c r="D31">
        <v>0</v>
      </c>
      <c r="E31" s="9">
        <v>0</v>
      </c>
      <c r="H31" s="9"/>
      <c r="I31" s="9"/>
      <c r="J31" s="9"/>
      <c r="K31" s="9"/>
      <c r="L31"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C12" sqref="C12"/>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AUTOLIQUIDACIÓ</vt:lpstr>
      <vt:lpstr>OPERADORS INTRACEE</vt:lpstr>
      <vt:lpstr>PRORRATA</vt:lpstr>
      <vt:lpstr>MANUAL</vt:lpstr>
      <vt:lpstr>DADES</vt:lpstr>
      <vt:lpstr>Hoja1</vt:lpstr>
      <vt:lpstr>AUTOLIQUIDACIÓ!Área_de_impresión</vt:lpstr>
      <vt:lpstr>MANUAL!Área_de_impresión</vt:lpstr>
      <vt:lpstr>'OPERADORS INTRACEE'!Área_de_impresión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dc:creator>
  <cp:lastModifiedBy>USUARI6</cp:lastModifiedBy>
  <cp:lastPrinted>2018-07-16T07:15:48Z</cp:lastPrinted>
  <dcterms:created xsi:type="dcterms:W3CDTF">2018-01-02T16:29:14Z</dcterms:created>
  <dcterms:modified xsi:type="dcterms:W3CDTF">2023-04-04T11:25:15Z</dcterms:modified>
</cp:coreProperties>
</file>